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D:\HIROSE\Desktop\インボイス請求書\インボイス請求書\"/>
    </mc:Choice>
  </mc:AlternateContent>
  <xr:revisionPtr revIDLastSave="0" documentId="13_ncr:1_{39C96FBF-7CC0-4867-98B3-7465E4E3A2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" sheetId="8" r:id="rId1"/>
    <sheet name="記入例" sheetId="9" r:id="rId2"/>
  </sheets>
  <definedNames>
    <definedName name="_day1">#REF!</definedName>
    <definedName name="_day2">#REF!</definedName>
    <definedName name="excluded">#REF!</definedName>
    <definedName name="exemption">#REF!</definedName>
    <definedName name="hutan">#REF!</definedName>
    <definedName name="hutan1">#REF!</definedName>
    <definedName name="hutan2">#REF!</definedName>
    <definedName name="included">#REF!</definedName>
    <definedName name="keigenzei1">#REF!</definedName>
    <definedName name="month1">#REF!</definedName>
    <definedName name="month2">#REF!</definedName>
    <definedName name="_xlnm.Print_Area" localSheetId="0">請求書!$B$2:$AM$105</definedName>
    <definedName name="round1">#REF!</definedName>
    <definedName name="rounddown">#REF!</definedName>
    <definedName name="rounding">#REF!</definedName>
    <definedName name="roundup">#REF!</definedName>
    <definedName name="seikyuuNo">#REF!</definedName>
    <definedName name="sotozei">#REF!</definedName>
    <definedName name="uchizei">#REF!</definedName>
    <definedName name="ucizei">#REF!</definedName>
    <definedName name="year1">#REF!</definedName>
    <definedName name="year2">#REF!</definedName>
    <definedName name="zei1">#REF!</definedName>
    <definedName name="zei2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8" l="1"/>
  <c r="BB98" i="9"/>
  <c r="BB97" i="9"/>
  <c r="X97" i="9"/>
  <c r="BB96" i="9"/>
  <c r="X96" i="9"/>
  <c r="BB95" i="9"/>
  <c r="X95" i="9"/>
  <c r="BB94" i="9"/>
  <c r="X94" i="9"/>
  <c r="BB93" i="9"/>
  <c r="X93" i="9"/>
  <c r="BB92" i="9"/>
  <c r="X92" i="9"/>
  <c r="BB91" i="9"/>
  <c r="X91" i="9"/>
  <c r="BB90" i="9"/>
  <c r="X90" i="9"/>
  <c r="BB89" i="9"/>
  <c r="X89" i="9"/>
  <c r="BB88" i="9"/>
  <c r="X88" i="9"/>
  <c r="BB87" i="9"/>
  <c r="X87" i="9"/>
  <c r="BB86" i="9"/>
  <c r="X86" i="9"/>
  <c r="BB85" i="9"/>
  <c r="X85" i="9"/>
  <c r="BB84" i="9"/>
  <c r="X84" i="9"/>
  <c r="BB83" i="9"/>
  <c r="X83" i="9"/>
  <c r="BB82" i="9"/>
  <c r="BB102" i="9"/>
  <c r="X82" i="9"/>
  <c r="BB81" i="9"/>
  <c r="X81" i="9"/>
  <c r="BB80" i="9"/>
  <c r="X80" i="9"/>
  <c r="BB79" i="9"/>
  <c r="X79" i="9"/>
  <c r="BB78" i="9"/>
  <c r="X78" i="9"/>
  <c r="BB77" i="9"/>
  <c r="X77" i="9"/>
  <c r="BB76" i="9"/>
  <c r="X76" i="9"/>
  <c r="BB75" i="9"/>
  <c r="X75" i="9"/>
  <c r="BB74" i="9"/>
  <c r="X74" i="9"/>
  <c r="BB73" i="9"/>
  <c r="X73" i="9"/>
  <c r="BB72" i="9"/>
  <c r="X72" i="9"/>
  <c r="BB71" i="9"/>
  <c r="X71" i="9"/>
  <c r="BB70" i="9"/>
  <c r="X70" i="9"/>
  <c r="BB69" i="9"/>
  <c r="X69" i="9"/>
  <c r="BB68" i="9"/>
  <c r="X68" i="9"/>
  <c r="BB67" i="9"/>
  <c r="X67" i="9"/>
  <c r="BB66" i="9"/>
  <c r="X66" i="9"/>
  <c r="BB65" i="9"/>
  <c r="X65" i="9"/>
  <c r="BB64" i="9"/>
  <c r="X64" i="9"/>
  <c r="AI60" i="9"/>
  <c r="BB46" i="9"/>
  <c r="X46" i="9"/>
  <c r="BB45" i="9"/>
  <c r="X45" i="9"/>
  <c r="BB44" i="9"/>
  <c r="X44" i="9"/>
  <c r="BB43" i="9"/>
  <c r="X43" i="9"/>
  <c r="BB42" i="9"/>
  <c r="X42" i="9"/>
  <c r="BB41" i="9"/>
  <c r="X41" i="9"/>
  <c r="BB40" i="9"/>
  <c r="X40" i="9"/>
  <c r="BB39" i="9"/>
  <c r="X39" i="9"/>
  <c r="BB38" i="9"/>
  <c r="X38" i="9"/>
  <c r="BB37" i="9"/>
  <c r="X37" i="9"/>
  <c r="BB36" i="9"/>
  <c r="X36" i="9"/>
  <c r="BB35" i="9"/>
  <c r="X35" i="9"/>
  <c r="BB34" i="9"/>
  <c r="X34" i="9"/>
  <c r="BB33" i="9"/>
  <c r="X33" i="9"/>
  <c r="BB32" i="9"/>
  <c r="X32" i="9"/>
  <c r="BB31" i="9"/>
  <c r="X31" i="9"/>
  <c r="BB30" i="9"/>
  <c r="X30" i="9"/>
  <c r="BB29" i="9"/>
  <c r="X29" i="9"/>
  <c r="BB28" i="9"/>
  <c r="X28" i="9"/>
  <c r="AI24" i="9"/>
  <c r="AH102" i="8"/>
  <c r="AH100" i="8"/>
  <c r="AH64" i="8"/>
  <c r="AH98" i="8"/>
  <c r="AH51" i="8"/>
  <c r="AH28" i="8"/>
  <c r="AH49" i="8"/>
  <c r="AH47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AH97" i="8"/>
  <c r="D97" i="8"/>
  <c r="AH96" i="8"/>
  <c r="D96" i="8"/>
  <c r="AH95" i="8"/>
  <c r="D95" i="8"/>
  <c r="AH79" i="8"/>
  <c r="D79" i="8"/>
  <c r="AH78" i="8"/>
  <c r="D78" i="8"/>
  <c r="AH77" i="8"/>
  <c r="D77" i="8"/>
  <c r="AH76" i="8"/>
  <c r="D76" i="8"/>
  <c r="AH75" i="8"/>
  <c r="D75" i="8"/>
  <c r="AH74" i="8"/>
  <c r="D74" i="8"/>
  <c r="AH73" i="8"/>
  <c r="D73" i="8"/>
  <c r="AH72" i="8"/>
  <c r="D72" i="8"/>
  <c r="AH71" i="8"/>
  <c r="D71" i="8"/>
  <c r="AH70" i="8"/>
  <c r="D70" i="8"/>
  <c r="AH69" i="8"/>
  <c r="D69" i="8"/>
  <c r="AH68" i="8"/>
  <c r="D68" i="8"/>
  <c r="AH67" i="8"/>
  <c r="D67" i="8"/>
  <c r="AH66" i="8"/>
  <c r="D66" i="8"/>
  <c r="AH65" i="8"/>
  <c r="D65" i="8"/>
  <c r="D64" i="8"/>
  <c r="AC14" i="9"/>
  <c r="I14" i="8"/>
  <c r="U24" i="8"/>
  <c r="BB47" i="9"/>
  <c r="BB48" i="9"/>
  <c r="BB49" i="9"/>
  <c r="BB50" i="9"/>
  <c r="BB100" i="9"/>
  <c r="BB101" i="9"/>
  <c r="BB99" i="9"/>
  <c r="BB51" i="9"/>
  <c r="AH99" i="8"/>
  <c r="AH101" i="8"/>
  <c r="AU60" i="9"/>
  <c r="AO24" i="9"/>
  <c r="AU24" i="9"/>
  <c r="AO60" i="9"/>
  <c r="AA60" i="8"/>
  <c r="U60" i="8"/>
  <c r="BA24" i="9"/>
  <c r="AC19" i="9"/>
  <c r="BA60" i="9"/>
  <c r="AG60" i="8"/>
  <c r="AH33" i="8"/>
  <c r="D28" i="8"/>
  <c r="AH46" i="8"/>
  <c r="AH45" i="8"/>
  <c r="AH44" i="8"/>
  <c r="AH43" i="8"/>
  <c r="AH42" i="8"/>
  <c r="AH41" i="8"/>
  <c r="AH40" i="8"/>
  <c r="AH39" i="8"/>
  <c r="AH38" i="8"/>
  <c r="AH37" i="8"/>
  <c r="AH36" i="8"/>
  <c r="AH35" i="8"/>
  <c r="AH34" i="8"/>
  <c r="AH32" i="8"/>
  <c r="AH31" i="8"/>
  <c r="AH30" i="8"/>
  <c r="AH29" i="8"/>
  <c r="AH50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AH48" i="8"/>
  <c r="AA24" i="8"/>
  <c r="AG24" i="8"/>
  <c r="I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28" authorId="0" shapeId="0" xr:uid="{72914069-C6FF-4C6E-8357-639B900D48B4}">
      <text>
        <r>
          <rPr>
            <sz val="9"/>
            <color indexed="81"/>
            <rFont val="MS P ゴシック"/>
            <family val="3"/>
            <charset val="128"/>
          </rPr>
          <t>区分には、数字の1～3を必ず入れてください。
　　区分1は、消費税　10％
　　区分2は、軽減税率対象　8％
　　区分3は、非課税　0％</t>
        </r>
      </text>
    </comment>
    <comment ref="AB28" authorId="0" shapeId="0" xr:uid="{863628EA-7BF8-4719-B6D8-048ACD1DBE37}">
      <text>
        <r>
          <rPr>
            <sz val="9"/>
            <color indexed="81"/>
            <rFont val="MS P ゴシック"/>
            <family val="3"/>
            <charset val="128"/>
          </rPr>
          <t>少数点以下の数値がある数字を入力する場合は、書式設定の表示を標準にして下さい。</t>
        </r>
      </text>
    </comment>
    <comment ref="B64" authorId="0" shapeId="0" xr:uid="{45D56247-D216-49E5-A0DB-A57052FF68A8}">
      <text>
        <r>
          <rPr>
            <sz val="9"/>
            <color indexed="81"/>
            <rFont val="MS P ゴシック"/>
            <family val="3"/>
            <charset val="128"/>
          </rPr>
          <t>区分には、数字の1～3を必ず入れてください。
　　区分1は、消費税　10％
　　区分2は、軽減税率対象　8％
　　区分3は、非課税　0％</t>
        </r>
      </text>
    </comment>
    <comment ref="AB64" authorId="0" shapeId="0" xr:uid="{A89D954F-DA38-4C07-92DC-60B142A075A8}">
      <text>
        <r>
          <rPr>
            <sz val="9"/>
            <color indexed="81"/>
            <rFont val="MS P ゴシック"/>
            <family val="3"/>
            <charset val="128"/>
          </rPr>
          <t>少数点以下の数値がある数字を入力する場合は、書式設定の表示を標準にして下さい。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V28" authorId="0" shapeId="0" xr:uid="{FF674BA6-1038-48B5-9FE4-A8E5DEEB0D6D}">
      <text>
        <r>
          <rPr>
            <sz val="9"/>
            <color indexed="81"/>
            <rFont val="MS P ゴシック"/>
            <family val="3"/>
            <charset val="128"/>
          </rPr>
          <t>区分には、数字の1～3を必ず入れてください。
　　区分1は、消費税　10％
　　区分2は、軽減税率対象　8％
　　区分3は、非課税　0％</t>
        </r>
      </text>
    </comment>
    <comment ref="AV28" authorId="0" shapeId="0" xr:uid="{F94929B9-48D2-4C98-9D58-08D95BC9C6E0}">
      <text>
        <r>
          <rPr>
            <sz val="9"/>
            <color indexed="81"/>
            <rFont val="MS P ゴシック"/>
            <family val="3"/>
            <charset val="128"/>
          </rPr>
          <t>少数点以下の数値がある数字を入力する場合は、書式設定の表示を標準にして下さい。</t>
        </r>
      </text>
    </comment>
    <comment ref="V64" authorId="0" shapeId="0" xr:uid="{DF3E64EC-FF10-4378-9D94-EFE69E8B9A6F}">
      <text>
        <r>
          <rPr>
            <sz val="9"/>
            <color indexed="81"/>
            <rFont val="MS P ゴシック"/>
            <family val="3"/>
            <charset val="128"/>
          </rPr>
          <t>区分には、数字の1～3を必ず入れてください。
　　区分1は、消費税　10％
　　区分2は、軽減税率対象　8％
　　区分3は、非課税　0％</t>
        </r>
      </text>
    </comment>
    <comment ref="AV64" authorId="0" shapeId="0" xr:uid="{2FD669A8-D438-4954-89B7-86166A0749E2}">
      <text>
        <r>
          <rPr>
            <sz val="9"/>
            <color indexed="81"/>
            <rFont val="MS P ゴシック"/>
            <family val="3"/>
            <charset val="128"/>
          </rPr>
          <t>少数点以下の数値がある数字を入力する場合は、書式設定の表示を標準にして下さい。</t>
        </r>
      </text>
    </comment>
  </commentList>
</comments>
</file>

<file path=xl/sharedStrings.xml><?xml version="1.0" encoding="utf-8"?>
<sst xmlns="http://schemas.openxmlformats.org/spreadsheetml/2006/main" count="177" uniqueCount="79">
  <si>
    <t>毎度ありがとうございます。</t>
    <rPh sb="0" eb="2">
      <t>マイド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</si>
  <si>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</si>
  <si>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 xml:space="preserve">
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</si>
  <si>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</si>
  <si>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</si>
  <si>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備考：</t>
    <rPh sb="0" eb="2">
      <t>ビコウ</t>
    </rPh>
    <phoneticPr fontId="1"/>
  </si>
  <si>
    <t>区分</t>
    <rPh sb="0" eb="2">
      <t>クブン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</si>
  <si>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</si>
  <si>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御中</t>
    <rPh sb="0" eb="2">
      <t>オンチュウ</t>
    </rPh>
    <phoneticPr fontId="1"/>
  </si>
  <si>
    <t>株式会社　豊岡建設</t>
  </si>
  <si>
    <t>登録番号</t>
    <rPh sb="0" eb="2">
      <t>トウロク</t>
    </rPh>
    <rPh sb="2" eb="4">
      <t>バンゴウ</t>
    </rPh>
    <phoneticPr fontId="1"/>
  </si>
  <si>
    <t>普通</t>
  </si>
  <si>
    <t>前回請求額</t>
    <rPh sb="0" eb="2">
      <t>ゼンカイ</t>
    </rPh>
    <rPh sb="2" eb="4">
      <t>セイキュウ</t>
    </rPh>
    <rPh sb="4" eb="5">
      <t>ガク</t>
    </rPh>
    <phoneticPr fontId="1"/>
  </si>
  <si>
    <t>入金額</t>
    <rPh sb="0" eb="3">
      <t>ニュウキンガク</t>
    </rPh>
    <phoneticPr fontId="1"/>
  </si>
  <si>
    <t>繰越金額</t>
    <rPh sb="0" eb="2">
      <t>クリコシ</t>
    </rPh>
    <rPh sb="2" eb="4">
      <t>キンガク</t>
    </rPh>
    <phoneticPr fontId="1"/>
  </si>
  <si>
    <t>今回請求額　　　（税抜き）</t>
    <rPh sb="0" eb="2">
      <t>コンカイ</t>
    </rPh>
    <rPh sb="2" eb="5">
      <t>セイキュウガク</t>
    </rPh>
    <rPh sb="9" eb="10">
      <t>ゼイ</t>
    </rPh>
    <rPh sb="10" eb="11">
      <t>ヌ</t>
    </rPh>
    <phoneticPr fontId="1"/>
  </si>
  <si>
    <t>合計額　　　　　（税込み）</t>
    <rPh sb="0" eb="3">
      <t>ゴウケイガク</t>
    </rPh>
    <rPh sb="9" eb="11">
      <t>ゼイコ</t>
    </rPh>
    <phoneticPr fontId="1"/>
  </si>
  <si>
    <t>合計金額</t>
    <rPh sb="0" eb="2">
      <t>ゴウケイ</t>
    </rPh>
    <rPh sb="2" eb="4">
      <t>キンガク</t>
    </rPh>
    <phoneticPr fontId="1"/>
  </si>
  <si>
    <t>日付</t>
    <rPh sb="0" eb="2">
      <t>ヒズケ</t>
    </rPh>
    <phoneticPr fontId="1"/>
  </si>
  <si>
    <t>T9450001002000</t>
    <phoneticPr fontId="1"/>
  </si>
  <si>
    <t>税率</t>
    <rPh sb="0" eb="2">
      <t>ゼイリツ</t>
    </rPh>
    <phoneticPr fontId="1"/>
  </si>
  <si>
    <t>軽油税</t>
    <rPh sb="0" eb="2">
      <t>ケイユ</t>
    </rPh>
    <rPh sb="2" eb="3">
      <t>ゼイ</t>
    </rPh>
    <phoneticPr fontId="1"/>
  </si>
  <si>
    <t>消費税額</t>
    <rPh sb="0" eb="3">
      <t>ショウヒゼイ</t>
    </rPh>
    <rPh sb="3" eb="4">
      <t>ガク</t>
    </rPh>
    <phoneticPr fontId="1"/>
  </si>
  <si>
    <t>・</t>
    <phoneticPr fontId="1"/>
  </si>
  <si>
    <t>銀行振込手数料は原則、請求者負担でお願いします。</t>
    <rPh sb="0" eb="2">
      <t>ギンコウ</t>
    </rPh>
    <rPh sb="2" eb="4">
      <t>フリコミ</t>
    </rPh>
    <rPh sb="4" eb="7">
      <t>テスウリョウ</t>
    </rPh>
    <rPh sb="8" eb="10">
      <t>ゲンソク</t>
    </rPh>
    <rPh sb="11" eb="13">
      <t>セイキュウ</t>
    </rPh>
    <rPh sb="13" eb="14">
      <t>シャ</t>
    </rPh>
    <rPh sb="14" eb="16">
      <t>フタン</t>
    </rPh>
    <rPh sb="18" eb="19">
      <t>ネガ</t>
    </rPh>
    <phoneticPr fontId="1"/>
  </si>
  <si>
    <t>区分1は、消費税　10％</t>
    <rPh sb="0" eb="2">
      <t>クブン</t>
    </rPh>
    <rPh sb="5" eb="8">
      <t>ショウヒゼイ</t>
    </rPh>
    <phoneticPr fontId="1"/>
  </si>
  <si>
    <t>区分2は、軽減税率対象　8％</t>
    <rPh sb="0" eb="2">
      <t>クブン</t>
    </rPh>
    <rPh sb="5" eb="7">
      <t>ケイゲン</t>
    </rPh>
    <rPh sb="7" eb="9">
      <t>ゼイリツ</t>
    </rPh>
    <rPh sb="9" eb="11">
      <t>タイショウ</t>
    </rPh>
    <phoneticPr fontId="1"/>
  </si>
  <si>
    <t>区分3は、非課税　0％</t>
    <rPh sb="0" eb="2">
      <t>クブン</t>
    </rPh>
    <rPh sb="5" eb="8">
      <t>ヒカゼイ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</si>
  <si>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</si>
  <si>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</si>
  <si>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</si>
  <si>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単価(税抜)</t>
    <rPh sb="0" eb="2">
      <t>タンカ</t>
    </rPh>
    <rPh sb="3" eb="5">
      <t>ゼイヌ</t>
    </rPh>
    <phoneticPr fontId="1"/>
  </si>
  <si>
    <t>金額(税抜)</t>
    <rPh sb="0" eb="2">
      <t>キンガク</t>
    </rPh>
    <rPh sb="3" eb="4">
      <t>ゼイ</t>
    </rPh>
    <rPh sb="4" eb="5">
      <t>ヌ</t>
    </rPh>
    <phoneticPr fontId="1"/>
  </si>
  <si>
    <t>項　　　　　　目</t>
    <rPh sb="0" eb="1">
      <t>コウ</t>
    </rPh>
    <rPh sb="7" eb="8">
      <t>メ</t>
    </rPh>
    <phoneticPr fontId="1"/>
  </si>
  <si>
    <t>振込先</t>
    <rPh sb="0" eb="2">
      <t>フリコミ</t>
    </rPh>
    <rPh sb="2" eb="3">
      <t>サキ</t>
    </rPh>
    <phoneticPr fontId="1"/>
  </si>
  <si>
    <t>取引銀行</t>
    <rPh sb="0" eb="2">
      <t>トリヒキ</t>
    </rPh>
    <rPh sb="2" eb="4">
      <t>ギンコウ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</si>
  <si>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</si>
  <si>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</si>
  <si>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</t>
    <rPh sb="0" eb="3">
      <t>コウザメイ</t>
    </rPh>
    <phoneticPr fontId="1"/>
  </si>
  <si>
    <t>E-mail</t>
    <phoneticPr fontId="19"/>
  </si>
  <si>
    <t>T E L</t>
    <phoneticPr fontId="1"/>
  </si>
  <si>
    <t>F A X</t>
    <phoneticPr fontId="1"/>
  </si>
  <si>
    <t>印</t>
    <rPh sb="0" eb="1">
      <t>イン</t>
    </rPh>
    <phoneticPr fontId="19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</si>
  <si>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</si>
  <si>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</si>
  <si>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1234567</t>
    <phoneticPr fontId="19"/>
  </si>
  <si>
    <t>消費税小計</t>
  </si>
  <si>
    <t>税率対象小計</t>
  </si>
  <si>
    <t>消費税小計</t>
    <rPh sb="0" eb="3">
      <t>ショウヒゼイ</t>
    </rPh>
    <phoneticPr fontId="1"/>
  </si>
  <si>
    <t>(税込み)</t>
    <rPh sb="1" eb="2">
      <t>ゼイ</t>
    </rPh>
    <rPh sb="2" eb="3">
      <t>コ</t>
    </rPh>
    <phoneticPr fontId="1"/>
  </si>
  <si>
    <r>
      <rPr>
        <u/>
        <sz val="11"/>
        <color theme="10"/>
        <rFont val="游ゴシック"/>
        <family val="3"/>
        <charset val="128"/>
        <scheme val="minor"/>
      </rPr>
      <t>oooooooo@co.jp</t>
    </r>
    <phoneticPr fontId="1"/>
  </si>
  <si>
    <t>株式会社　○○建設</t>
    <rPh sb="0" eb="2">
      <t>カブシキ</t>
    </rPh>
    <rPh sb="2" eb="4">
      <t>カイシャ</t>
    </rPh>
    <rPh sb="7" eb="9">
      <t>ケンセツ</t>
    </rPh>
    <phoneticPr fontId="1"/>
  </si>
  <si>
    <t>代表取締役　○○○○</t>
    <rPh sb="0" eb="2">
      <t>ダイヒョウ</t>
    </rPh>
    <rPh sb="2" eb="5">
      <t>トリシマリヤク</t>
    </rPh>
    <phoneticPr fontId="19"/>
  </si>
  <si>
    <t>0166-12-3456</t>
    <phoneticPr fontId="1"/>
  </si>
  <si>
    <t>0166-12-3457</t>
    <phoneticPr fontId="1"/>
  </si>
  <si>
    <t>○○○銀行○○支店</t>
    <rPh sb="3" eb="5">
      <t>ギンコウ</t>
    </rPh>
    <rPh sb="7" eb="9">
      <t>シテン</t>
    </rPh>
    <phoneticPr fontId="1"/>
  </si>
  <si>
    <t>株式会社○○建設</t>
    <rPh sb="0" eb="2">
      <t>カブシキ</t>
    </rPh>
    <rPh sb="2" eb="4">
      <t>カイシャ</t>
    </rPh>
    <rPh sb="6" eb="8">
      <t>ケンセツ</t>
    </rPh>
    <phoneticPr fontId="19"/>
  </si>
  <si>
    <t>【請求書について】</t>
    <rPh sb="1" eb="4">
      <t>セイキュウショ</t>
    </rPh>
    <phoneticPr fontId="1"/>
  </si>
  <si>
    <t>1.</t>
    <phoneticPr fontId="1"/>
  </si>
  <si>
    <t>請求書締日</t>
    <rPh sb="0" eb="3">
      <t>セイキュウショ</t>
    </rPh>
    <rPh sb="3" eb="5">
      <t>シメビ</t>
    </rPh>
    <phoneticPr fontId="1"/>
  </si>
  <si>
    <t>2.</t>
    <phoneticPr fontId="1"/>
  </si>
  <si>
    <t>支払日</t>
    <rPh sb="0" eb="2">
      <t>シハラ</t>
    </rPh>
    <rPh sb="2" eb="3">
      <t>ヒ</t>
    </rPh>
    <phoneticPr fontId="1"/>
  </si>
  <si>
    <t>前営業日となります。）</t>
    <rPh sb="0" eb="1">
      <t>ゼン</t>
    </rPh>
    <rPh sb="1" eb="4">
      <t>エイギョウビ</t>
    </rPh>
    <phoneticPr fontId="1"/>
  </si>
  <si>
    <t>【お問い合わせ】</t>
    <rPh sb="2" eb="3">
      <t>ト</t>
    </rPh>
    <rPh sb="4" eb="5">
      <t>ア</t>
    </rPh>
    <phoneticPr fontId="1"/>
  </si>
  <si>
    <t>ご不明な点がございましたら下記まで連絡下さい。</t>
    <rPh sb="1" eb="3">
      <t>フメイ</t>
    </rPh>
    <rPh sb="4" eb="5">
      <t>テン</t>
    </rPh>
    <rPh sb="13" eb="15">
      <t>シタキ</t>
    </rPh>
    <rPh sb="17" eb="19">
      <t>レンラク</t>
    </rPh>
    <rPh sb="19" eb="20">
      <t>クダ</t>
    </rPh>
    <phoneticPr fontId="1"/>
  </si>
  <si>
    <t>株式会社豊岡建設　事務（担当）</t>
    <rPh sb="0" eb="2">
      <t>カブシキ</t>
    </rPh>
    <rPh sb="2" eb="4">
      <t>カイシャ</t>
    </rPh>
    <rPh sb="4" eb="6">
      <t>トヨオカ</t>
    </rPh>
    <rPh sb="6" eb="8">
      <t>ケンセツ</t>
    </rPh>
    <rPh sb="9" eb="11">
      <t>ジム</t>
    </rPh>
    <rPh sb="12" eb="14">
      <t>タントウ</t>
    </rPh>
    <phoneticPr fontId="1"/>
  </si>
  <si>
    <t>TEL　0166-46-4011</t>
    <phoneticPr fontId="1"/>
  </si>
  <si>
    <t>E-mail</t>
    <phoneticPr fontId="1"/>
  </si>
  <si>
    <t>・毎月末日</t>
    <phoneticPr fontId="1"/>
  </si>
  <si>
    <t>・請求書は、郵送又は持参して下さい。</t>
    <rPh sb="1" eb="4">
      <t>セイキュウショ</t>
    </rPh>
    <rPh sb="6" eb="8">
      <t>ユウソウ</t>
    </rPh>
    <rPh sb="8" eb="9">
      <t>マタ</t>
    </rPh>
    <rPh sb="10" eb="12">
      <t>ジサン</t>
    </rPh>
    <rPh sb="14" eb="15">
      <t>クダ</t>
    </rPh>
    <phoneticPr fontId="1"/>
  </si>
  <si>
    <t>・翌月末日（末日が土・日・祝日の場合は</t>
    <rPh sb="1" eb="2">
      <t>ヨク</t>
    </rPh>
    <rPh sb="2" eb="3">
      <t>ツキ</t>
    </rPh>
    <rPh sb="3" eb="4">
      <t>マツ</t>
    </rPh>
    <rPh sb="4" eb="5">
      <t>ヒ</t>
    </rPh>
    <rPh sb="6" eb="7">
      <t>マツ</t>
    </rPh>
    <rPh sb="7" eb="8">
      <t>ヒ</t>
    </rPh>
    <rPh sb="9" eb="10">
      <t>ド</t>
    </rPh>
    <rPh sb="11" eb="12">
      <t>ニチ</t>
    </rPh>
    <rPh sb="13" eb="15">
      <t>シュクジツ</t>
    </rPh>
    <rPh sb="16" eb="18">
      <t>バアイ</t>
    </rPh>
    <phoneticPr fontId="1"/>
  </si>
  <si>
    <t>改良工事</t>
    <rPh sb="0" eb="2">
      <t>カイリョウ</t>
    </rPh>
    <rPh sb="2" eb="4">
      <t>コウジ</t>
    </rPh>
    <phoneticPr fontId="1"/>
  </si>
  <si>
    <t>式</t>
    <rPh sb="0" eb="1">
      <t>シキ</t>
    </rPh>
    <phoneticPr fontId="1"/>
  </si>
  <si>
    <t>飲料水</t>
    <rPh sb="0" eb="3">
      <t>インリョウスイ</t>
    </rPh>
    <phoneticPr fontId="1"/>
  </si>
  <si>
    <t>借地料</t>
    <rPh sb="0" eb="3">
      <t>シャクチリョウ</t>
    </rPh>
    <phoneticPr fontId="1"/>
  </si>
  <si>
    <t>月</t>
    <rPh sb="0" eb="1">
      <t>ツキ</t>
    </rPh>
    <phoneticPr fontId="1"/>
  </si>
  <si>
    <t>L</t>
    <phoneticPr fontId="1"/>
  </si>
  <si>
    <t>旭川市○○○条○○丁目○○番地</t>
    <rPh sb="0" eb="3">
      <t>アサヒカワシ</t>
    </rPh>
    <rPh sb="6" eb="7">
      <t>ジョウ</t>
    </rPh>
    <rPh sb="9" eb="11">
      <t>チョウメ</t>
    </rPh>
    <rPh sb="13" eb="15">
      <t>バンチ</t>
    </rPh>
    <phoneticPr fontId="1"/>
  </si>
  <si>
    <t>toyoken-jmk@ae.auone-net.jp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</si>
</sst>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&quot;¥&quot;#,##0;&quot;¥&quot;\-#,##0"/>
    <numFmt numFmtId="176" formatCode="yyyy&quot;年&quot;m&quot;月&quot;d&quot;日&quot;;@"/>
    <numFmt numFmtId="177" formatCode="#,##0;\-#,##0;&quot;&quot;;@"/>
    <numFmt numFmtId="178" formatCode="&quot;¥&quot;\ #,##0_ ;&quot;¥&quot;\ \-#,##0_ ;&quot;&quot;;@"/>
    <numFmt numFmtId="179" formatCode="m&quot;月&quot;d&quot;日&quot;;@"/>
    <numFmt numFmtId="180" formatCode="#,##0_);[Red]\(#,##0\)"/>
    <numFmt numFmtId="182" formatCode="#,##0_ 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平成明朝体W3"/>
      <family val="1"/>
      <charset val="128"/>
    </font>
    <font>
      <sz val="20"/>
      <color theme="4" tint="-0.499984740745262"/>
      <name val="ＤＦ平成明朝体W3"/>
      <family val="1"/>
      <charset val="128"/>
    </font>
    <font>
      <b/>
      <sz val="11"/>
      <color theme="1"/>
      <name val="ＤＦ平成明朝体W3"/>
      <family val="1"/>
      <charset val="128"/>
    </font>
    <font>
      <sz val="8"/>
      <color theme="1"/>
      <name val="ＤＦ平成明朝体W3"/>
      <family val="1"/>
      <charset val="128"/>
    </font>
    <font>
      <sz val="9"/>
      <color theme="1"/>
      <name val="ＤＦ平成明朝体W3"/>
      <family val="1"/>
      <charset val="128"/>
    </font>
    <font>
      <sz val="14"/>
      <color theme="1"/>
      <name val="ＤＦ平成明朝体W3"/>
      <family val="1"/>
      <charset val="128"/>
    </font>
    <font>
      <sz val="11"/>
      <color theme="0"/>
      <name val="ＤＦ平成明朝体W3"/>
      <family val="1"/>
      <charset val="128"/>
    </font>
    <font>
      <sz val="9"/>
      <color indexed="81"/>
      <name val="MS P ゴシック"/>
      <family val="3"/>
      <charset val="128"/>
    </font>
    <font>
      <sz val="12"/>
      <color theme="1"/>
      <name val="ＤＦ平成明朝体W3"/>
      <family val="1"/>
      <charset val="128"/>
    </font>
    <font>
      <b/>
      <sz val="20"/>
      <color rgb="FFFFFFFF"/>
      <name val="ＤＦ平成明朝体W3"/>
      <family val="1"/>
      <charset val="128"/>
    </font>
    <font>
      <sz val="10"/>
      <color theme="1"/>
      <name val="ＤＦ平成明朝体W3"/>
      <family val="1"/>
      <charset val="128"/>
    </font>
    <font>
      <b/>
      <sz val="10"/>
      <color theme="1"/>
      <name val="ＤＦ平成明朝体W3"/>
      <family val="1"/>
      <charset val="128"/>
    </font>
    <font>
      <sz val="10"/>
      <color rgb="FFFFFFFF"/>
      <name val="ＤＦ平成明朝体W7"/>
      <family val="1"/>
      <charset val="128"/>
    </font>
    <font>
      <b/>
      <sz val="12"/>
      <color theme="1"/>
      <name val="ＤＦ平成明朝体W3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rgb="FF000000"/>
      <name val="Open Sans"/>
      <family val="2"/>
    </font>
    <font>
      <sz val="10"/>
      <color theme="0"/>
      <name val="ＤＦ平成明朝体W7"/>
      <family val="1"/>
      <charset val="128"/>
    </font>
    <font>
      <sz val="6"/>
      <name val="ＤＦ平成明朝体W3"/>
      <family val="2"/>
      <charset val="128"/>
    </font>
    <font>
      <sz val="10"/>
      <color rgb="FF0070C0"/>
      <name val="ＤＦ平成明朝体W3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0"/>
      <color rgb="FF00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hair">
        <color theme="4"/>
      </right>
      <top style="thin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thin">
        <color theme="4"/>
      </top>
      <bottom style="hair">
        <color theme="4"/>
      </bottom>
      <diagonal/>
    </border>
    <border>
      <left style="hair">
        <color theme="4"/>
      </left>
      <right style="thin">
        <color theme="4"/>
      </right>
      <top style="thin">
        <color theme="4"/>
      </top>
      <bottom style="hair">
        <color theme="4"/>
      </bottom>
      <diagonal/>
    </border>
    <border>
      <left style="thin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thin">
        <color theme="4"/>
      </right>
      <top style="hair">
        <color theme="4"/>
      </top>
      <bottom style="hair">
        <color theme="4"/>
      </bottom>
      <diagonal/>
    </border>
    <border>
      <left style="thin">
        <color theme="4"/>
      </left>
      <right style="hair">
        <color theme="4"/>
      </right>
      <top style="hair">
        <color theme="4"/>
      </top>
      <bottom style="thin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thin">
        <color theme="4"/>
      </bottom>
      <diagonal/>
    </border>
    <border>
      <left style="hair">
        <color theme="4"/>
      </left>
      <right style="thin">
        <color theme="4"/>
      </right>
      <top style="hair">
        <color theme="4"/>
      </top>
      <bottom style="thin">
        <color theme="4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/>
      <top/>
      <bottom/>
      <diagonal/>
    </border>
    <border>
      <left style="thin">
        <color theme="4"/>
      </left>
      <right/>
      <top style="hair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/>
      <right style="hair">
        <color theme="4"/>
      </right>
      <top/>
      <bottom/>
      <diagonal/>
    </border>
    <border>
      <left/>
      <right style="hair">
        <color theme="4"/>
      </right>
      <top/>
      <bottom style="thin">
        <color theme="4"/>
      </bottom>
      <diagonal/>
    </border>
    <border>
      <left style="hair">
        <color theme="4"/>
      </left>
      <right/>
      <top style="hair">
        <color theme="4"/>
      </top>
      <bottom style="thin">
        <color theme="4"/>
      </bottom>
      <diagonal/>
    </border>
    <border>
      <left/>
      <right/>
      <top style="hair">
        <color theme="4"/>
      </top>
      <bottom style="thin">
        <color theme="4"/>
      </bottom>
      <diagonal/>
    </border>
    <border>
      <left/>
      <right style="thin">
        <color theme="4"/>
      </right>
      <top style="hair">
        <color theme="4"/>
      </top>
      <bottom style="thin">
        <color theme="4"/>
      </bottom>
      <diagonal/>
    </border>
    <border>
      <left style="hair">
        <color theme="4"/>
      </left>
      <right/>
      <top style="hair">
        <color theme="4"/>
      </top>
      <bottom/>
      <diagonal/>
    </border>
    <border>
      <left style="hair">
        <color theme="4"/>
      </left>
      <right/>
      <top/>
      <bottom style="thin">
        <color theme="4"/>
      </bottom>
      <diagonal/>
    </border>
    <border>
      <left/>
      <right style="hair">
        <color theme="4"/>
      </right>
      <top style="hair">
        <color theme="4"/>
      </top>
      <bottom style="thin">
        <color theme="4"/>
      </bottom>
      <diagonal/>
    </border>
    <border>
      <left style="thin">
        <color theme="4"/>
      </left>
      <right style="hair">
        <color theme="4"/>
      </right>
      <top style="thin">
        <color theme="4"/>
      </top>
      <bottom/>
      <diagonal/>
    </border>
    <border>
      <left style="hair">
        <color theme="4"/>
      </left>
      <right style="hair">
        <color theme="4"/>
      </right>
      <top style="thin">
        <color theme="4"/>
      </top>
      <bottom/>
      <diagonal/>
    </border>
    <border>
      <left style="hair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hair">
        <color theme="4"/>
      </right>
      <top/>
      <bottom/>
      <diagonal/>
    </border>
    <border>
      <left style="hair">
        <color theme="4"/>
      </left>
      <right style="hair">
        <color theme="4"/>
      </right>
      <top/>
      <bottom/>
      <diagonal/>
    </border>
    <border>
      <left style="hair">
        <color theme="4"/>
      </left>
      <right style="thin">
        <color theme="4"/>
      </right>
      <top/>
      <bottom/>
      <diagonal/>
    </border>
    <border>
      <left style="hair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 style="hair">
        <color theme="4"/>
      </right>
      <top/>
      <bottom style="thin">
        <color theme="4"/>
      </bottom>
      <diagonal/>
    </border>
    <border>
      <left style="thin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/>
      <top style="thin">
        <color theme="4"/>
      </top>
      <bottom style="hair">
        <color theme="4"/>
      </bottom>
      <diagonal/>
    </border>
    <border>
      <left/>
      <right style="hair">
        <color theme="4"/>
      </right>
      <top style="thin">
        <color theme="4"/>
      </top>
      <bottom style="hair">
        <color theme="4"/>
      </bottom>
      <diagonal/>
    </border>
    <border>
      <left/>
      <right/>
      <top style="thin">
        <color theme="4"/>
      </top>
      <bottom style="hair">
        <color theme="4"/>
      </bottom>
      <diagonal/>
    </border>
    <border>
      <left/>
      <right style="hair">
        <color theme="4"/>
      </right>
      <top style="thin">
        <color theme="4"/>
      </top>
      <bottom/>
      <diagonal/>
    </border>
  </borders>
  <cellStyleXfs count="3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justifyLastLine="1"/>
      <protection locked="0"/>
    </xf>
    <xf numFmtId="176" fontId="2" fillId="0" borderId="0" xfId="0" applyNumberFormat="1" applyFont="1" applyAlignment="1" applyProtection="1">
      <alignment vertical="center" justifyLastLine="1" shrinkToFit="1"/>
      <protection locked="0"/>
    </xf>
    <xf numFmtId="176" fontId="12" fillId="0" borderId="0" xfId="0" applyNumberFormat="1" applyFont="1" applyAlignment="1" applyProtection="1">
      <alignment vertical="center" justifyLastLine="1" shrinkToFi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176" fontId="6" fillId="0" borderId="0" xfId="0" applyNumberFormat="1" applyFont="1" applyAlignment="1" applyProtection="1">
      <alignment justifyLastLine="1" shrinkToFit="1"/>
      <protection locked="0"/>
    </xf>
    <xf numFmtId="0" fontId="12" fillId="0" borderId="0" xfId="0" applyFont="1" applyAlignment="1" applyProtection="1">
      <protection locked="0"/>
    </xf>
    <xf numFmtId="176" fontId="12" fillId="0" borderId="0" xfId="0" applyNumberFormat="1" applyFont="1" applyAlignment="1" applyProtection="1">
      <alignment justifyLastLine="1" shrinkToFit="1"/>
      <protection locked="0"/>
    </xf>
    <xf numFmtId="0" fontId="17" fillId="0" borderId="0" xfId="0" applyFont="1" applyProtection="1">
      <alignment vertical="center"/>
      <protection locked="0"/>
    </xf>
    <xf numFmtId="178" fontId="7" fillId="0" borderId="3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178" fontId="14" fillId="0" borderId="0" xfId="0" applyNumberFormat="1" applyFont="1" applyAlignment="1" applyProtection="1">
      <alignment vertical="center" shrinkToFit="1"/>
      <protection locked="0"/>
    </xf>
    <xf numFmtId="178" fontId="2" fillId="0" borderId="0" xfId="0" applyNumberFormat="1" applyFont="1" applyAlignment="1" applyProtection="1">
      <alignment vertical="center" shrinkToFit="1"/>
      <protection locked="0"/>
    </xf>
    <xf numFmtId="178" fontId="7" fillId="0" borderId="0" xfId="0" applyNumberFormat="1" applyFont="1" applyAlignment="1" applyProtection="1">
      <alignment vertical="center" shrinkToFit="1"/>
      <protection locked="0"/>
    </xf>
    <xf numFmtId="0" fontId="21" fillId="0" borderId="0" xfId="2" applyProtection="1">
      <alignment vertical="center"/>
    </xf>
    <xf numFmtId="0" fontId="5" fillId="0" borderId="0" xfId="0" applyFont="1" applyAlignment="1" applyProtection="1">
      <alignment horizontal="left" vertical="center" wrapText="1"/>
      <protection locked="0"/>
    </xf>
    <xf numFmtId="177" fontId="15" fillId="0" borderId="3" xfId="0" applyNumberFormat="1" applyFont="1" applyBorder="1">
      <alignment vertical="center"/>
    </xf>
    <xf numFmtId="177" fontId="15" fillId="0" borderId="6" xfId="0" applyNumberFormat="1" applyFont="1" applyBorder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78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2" borderId="13" xfId="0" applyNumberFormat="1" applyFont="1" applyFill="1" applyBorder="1" applyAlignment="1">
      <alignment horizontal="center" vertical="center" shrinkToFit="1"/>
    </xf>
    <xf numFmtId="178" fontId="2" fillId="2" borderId="16" xfId="0" applyNumberFormat="1" applyFont="1" applyFill="1" applyBorder="1" applyAlignment="1">
      <alignment horizontal="center"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177" fontId="2" fillId="2" borderId="16" xfId="0" applyNumberFormat="1" applyFont="1" applyFill="1" applyBorder="1" applyAlignment="1">
      <alignment vertical="center" shrinkToFit="1"/>
    </xf>
    <xf numFmtId="177" fontId="2" fillId="2" borderId="14" xfId="0" applyNumberFormat="1" applyFont="1" applyFill="1" applyBorder="1" applyAlignment="1">
      <alignment vertical="center" shrinkToFit="1"/>
    </xf>
    <xf numFmtId="177" fontId="2" fillId="2" borderId="17" xfId="0" applyNumberFormat="1" applyFont="1" applyFill="1" applyBorder="1" applyAlignment="1">
      <alignment vertical="center" shrinkToFit="1"/>
    </xf>
    <xf numFmtId="178" fontId="14" fillId="3" borderId="9" xfId="0" applyNumberFormat="1" applyFont="1" applyFill="1" applyBorder="1" applyAlignment="1" applyProtection="1">
      <alignment horizontal="center" vertical="center" shrinkToFit="1"/>
      <protection locked="0"/>
    </xf>
    <xf numFmtId="178" fontId="14" fillId="3" borderId="10" xfId="0" applyNumberFormat="1" applyFont="1" applyFill="1" applyBorder="1" applyAlignment="1" applyProtection="1">
      <alignment horizontal="center" vertical="center" shrinkToFit="1"/>
      <protection locked="0"/>
    </xf>
    <xf numFmtId="178" fontId="14" fillId="3" borderId="12" xfId="0" applyNumberFormat="1" applyFont="1" applyFill="1" applyBorder="1" applyAlignment="1" applyProtection="1">
      <alignment horizontal="center" vertical="center" shrinkToFit="1"/>
      <protection locked="0"/>
    </xf>
    <xf numFmtId="178" fontId="14" fillId="3" borderId="13" xfId="0" applyNumberFormat="1" applyFont="1" applyFill="1" applyBorder="1" applyAlignment="1" applyProtection="1">
      <alignment horizontal="center" vertical="center" shrinkToFit="1"/>
      <protection locked="0"/>
    </xf>
    <xf numFmtId="178" fontId="14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178" fontId="14" fillId="3" borderId="13" xfId="0" applyNumberFormat="1" applyFont="1" applyFill="1" applyBorder="1" applyAlignment="1" applyProtection="1">
      <alignment horizontal="center" vertical="center" wrapText="1" shrinkToFit="1"/>
      <protection locked="0"/>
    </xf>
    <xf numFmtId="178" fontId="14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178" fontId="14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180" fontId="12" fillId="0" borderId="37" xfId="1" applyNumberFormat="1" applyFont="1" applyFill="1" applyBorder="1" applyAlignment="1" applyProtection="1">
      <alignment vertical="center" shrinkToFit="1"/>
    </xf>
    <xf numFmtId="180" fontId="12" fillId="0" borderId="38" xfId="1" applyNumberFormat="1" applyFont="1" applyFill="1" applyBorder="1" applyAlignment="1" applyProtection="1">
      <alignment vertical="center" shrinkToFit="1"/>
    </xf>
    <xf numFmtId="177" fontId="12" fillId="0" borderId="36" xfId="0" applyNumberFormat="1" applyFont="1" applyBorder="1" applyAlignment="1" applyProtection="1">
      <alignment horizontal="center" vertical="center" wrapText="1"/>
      <protection locked="0"/>
    </xf>
    <xf numFmtId="177" fontId="12" fillId="0" borderId="37" xfId="0" applyNumberFormat="1" applyFont="1" applyBorder="1" applyAlignment="1" applyProtection="1">
      <alignment horizontal="center" vertical="center" wrapText="1"/>
      <protection locked="0"/>
    </xf>
    <xf numFmtId="177" fontId="12" fillId="0" borderId="36" xfId="0" applyNumberFormat="1" applyFont="1" applyBorder="1" applyAlignment="1" applyProtection="1">
      <alignment horizontal="center" vertical="center"/>
      <protection locked="0"/>
    </xf>
    <xf numFmtId="177" fontId="12" fillId="0" borderId="37" xfId="0" applyNumberFormat="1" applyFont="1" applyBorder="1" applyAlignment="1" applyProtection="1">
      <alignment horizontal="center" vertical="center"/>
      <protection locked="0"/>
    </xf>
    <xf numFmtId="180" fontId="12" fillId="0" borderId="34" xfId="1" applyNumberFormat="1" applyFont="1" applyFill="1" applyBorder="1" applyAlignment="1" applyProtection="1">
      <alignment vertical="center" shrinkToFit="1"/>
    </xf>
    <xf numFmtId="180" fontId="12" fillId="0" borderId="35" xfId="1" applyNumberFormat="1" applyFont="1" applyFill="1" applyBorder="1" applyAlignment="1" applyProtection="1">
      <alignment vertical="center" shrinkToFit="1"/>
    </xf>
    <xf numFmtId="177" fontId="12" fillId="0" borderId="33" xfId="0" applyNumberFormat="1" applyFont="1" applyBorder="1" applyAlignment="1" applyProtection="1">
      <alignment horizontal="center" vertical="center"/>
      <protection locked="0"/>
    </xf>
    <xf numFmtId="177" fontId="12" fillId="0" borderId="34" xfId="0" applyNumberFormat="1" applyFont="1" applyBorder="1" applyAlignment="1" applyProtection="1">
      <alignment horizontal="center" vertical="center"/>
      <protection locked="0"/>
    </xf>
    <xf numFmtId="0" fontId="18" fillId="3" borderId="42" xfId="0" applyFont="1" applyFill="1" applyBorder="1" applyAlignment="1" applyProtection="1">
      <alignment horizontal="center" vertical="center"/>
      <protection locked="0"/>
    </xf>
    <xf numFmtId="0" fontId="18" fillId="3" borderId="39" xfId="0" applyFont="1" applyFill="1" applyBorder="1" applyAlignment="1" applyProtection="1">
      <alignment horizontal="center" vertical="center"/>
      <protection locked="0"/>
    </xf>
    <xf numFmtId="0" fontId="18" fillId="3" borderId="40" xfId="0" applyFont="1" applyFill="1" applyBorder="1" applyAlignment="1" applyProtection="1">
      <alignment horizontal="center" vertical="center"/>
      <protection locked="0"/>
    </xf>
    <xf numFmtId="179" fontId="12" fillId="0" borderId="37" xfId="0" applyNumberFormat="1" applyFont="1" applyBorder="1" applyAlignment="1">
      <alignment horizontal="center" vertical="center" shrinkToFit="1"/>
    </xf>
    <xf numFmtId="179" fontId="12" fillId="0" borderId="37" xfId="0" applyNumberFormat="1" applyFont="1" applyBorder="1" applyAlignment="1" applyProtection="1">
      <alignment horizontal="center" vertical="center" shrinkToFit="1"/>
      <protection locked="0"/>
    </xf>
    <xf numFmtId="177" fontId="12" fillId="0" borderId="10" xfId="0" applyNumberFormat="1" applyFont="1" applyBorder="1" applyAlignment="1">
      <alignment vertical="center" shrinkToFit="1"/>
    </xf>
    <xf numFmtId="177" fontId="12" fillId="0" borderId="11" xfId="0" applyNumberFormat="1" applyFont="1" applyBorder="1" applyAlignment="1">
      <alignment vertical="center" shrinkToFit="1"/>
    </xf>
    <xf numFmtId="177" fontId="12" fillId="0" borderId="13" xfId="0" applyNumberFormat="1" applyFont="1" applyBorder="1" applyAlignment="1">
      <alignment vertical="center" shrinkToFit="1"/>
    </xf>
    <xf numFmtId="177" fontId="12" fillId="0" borderId="14" xfId="0" applyNumberFormat="1" applyFont="1" applyBorder="1" applyAlignment="1">
      <alignment vertical="center" shrinkToFit="1"/>
    </xf>
    <xf numFmtId="177" fontId="12" fillId="0" borderId="16" xfId="0" applyNumberFormat="1" applyFont="1" applyBorder="1" applyAlignment="1">
      <alignment vertical="center" shrinkToFit="1"/>
    </xf>
    <xf numFmtId="177" fontId="12" fillId="0" borderId="17" xfId="0" applyNumberFormat="1" applyFont="1" applyBorder="1" applyAlignment="1">
      <alignment vertical="center" shrinkToFit="1"/>
    </xf>
    <xf numFmtId="179" fontId="12" fillId="0" borderId="37" xfId="0" applyNumberFormat="1" applyFont="1" applyBorder="1" applyAlignment="1" applyProtection="1">
      <alignment vertical="center" shrinkToFit="1"/>
      <protection locked="0"/>
    </xf>
    <xf numFmtId="177" fontId="12" fillId="0" borderId="37" xfId="0" applyNumberFormat="1" applyFont="1" applyBorder="1" applyAlignment="1" applyProtection="1">
      <alignment horizontal="center" vertical="center" shrinkToFit="1"/>
      <protection locked="0"/>
    </xf>
    <xf numFmtId="0" fontId="14" fillId="3" borderId="0" xfId="0" applyFont="1" applyFill="1" applyAlignment="1" applyProtection="1">
      <alignment horizontal="right" vertical="center" indent="2"/>
      <protection locked="0"/>
    </xf>
    <xf numFmtId="177" fontId="12" fillId="0" borderId="41" xfId="0" applyNumberFormat="1" applyFont="1" applyBorder="1" applyAlignment="1" applyProtection="1">
      <alignment horizontal="center" vertical="center" shrinkToFit="1"/>
      <protection locked="0"/>
    </xf>
    <xf numFmtId="180" fontId="12" fillId="0" borderId="37" xfId="0" applyNumberFormat="1" applyFont="1" applyBorder="1" applyAlignment="1" applyProtection="1">
      <alignment vertical="center" shrinkToFit="1"/>
      <protection locked="0"/>
    </xf>
    <xf numFmtId="177" fontId="12" fillId="2" borderId="19" xfId="0" applyNumberFormat="1" applyFont="1" applyFill="1" applyBorder="1" applyAlignment="1" applyProtection="1">
      <alignment vertical="center" shrinkToFit="1"/>
      <protection locked="0"/>
    </xf>
    <xf numFmtId="177" fontId="12" fillId="2" borderId="20" xfId="0" applyNumberFormat="1" applyFont="1" applyFill="1" applyBorder="1" applyAlignment="1" applyProtection="1">
      <alignment vertical="center" shrinkToFit="1"/>
      <protection locked="0"/>
    </xf>
    <xf numFmtId="0" fontId="12" fillId="0" borderId="19" xfId="0" applyFont="1" applyBorder="1" applyProtection="1">
      <alignment vertical="center"/>
      <protection locked="0"/>
    </xf>
    <xf numFmtId="0" fontId="12" fillId="0" borderId="20" xfId="0" applyFont="1" applyBorder="1" applyProtection="1">
      <alignment vertical="center"/>
      <protection locked="0"/>
    </xf>
    <xf numFmtId="177" fontId="12" fillId="2" borderId="28" xfId="0" applyNumberFormat="1" applyFont="1" applyFill="1" applyBorder="1" applyAlignment="1" applyProtection="1">
      <alignment vertical="center" shrinkToFit="1"/>
      <protection locked="0"/>
    </xf>
    <xf numFmtId="177" fontId="12" fillId="2" borderId="32" xfId="0" applyNumberFormat="1" applyFont="1" applyFill="1" applyBorder="1" applyAlignment="1" applyProtection="1">
      <alignment vertical="center" shrinkToFit="1"/>
      <protection locked="0"/>
    </xf>
    <xf numFmtId="179" fontId="12" fillId="0" borderId="34" xfId="0" applyNumberFormat="1" applyFont="1" applyBorder="1" applyAlignment="1" applyProtection="1">
      <alignment horizontal="center" vertical="center" shrinkToFit="1"/>
      <protection locked="0"/>
    </xf>
    <xf numFmtId="179" fontId="12" fillId="0" borderId="34" xfId="0" applyNumberFormat="1" applyFont="1" applyBorder="1" applyAlignment="1">
      <alignment horizontal="center" vertical="center" shrinkToFit="1"/>
    </xf>
    <xf numFmtId="9" fontId="12" fillId="0" borderId="43" xfId="0" applyNumberFormat="1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9" fontId="12" fillId="0" borderId="18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177" fontId="12" fillId="2" borderId="45" xfId="0" applyNumberFormat="1" applyFont="1" applyFill="1" applyBorder="1" applyAlignment="1" applyProtection="1">
      <alignment vertical="center" shrinkToFit="1"/>
      <protection locked="0"/>
    </xf>
    <xf numFmtId="177" fontId="12" fillId="2" borderId="44" xfId="0" applyNumberFormat="1" applyFont="1" applyFill="1" applyBorder="1" applyAlignment="1" applyProtection="1">
      <alignment vertical="center" shrinkToFi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justifyLastLine="1" shrinkToFit="1"/>
      <protection locked="0"/>
    </xf>
    <xf numFmtId="0" fontId="10" fillId="0" borderId="1" xfId="0" applyFont="1" applyBorder="1" applyAlignment="1" applyProtection="1">
      <alignment horizontal="distributed" vertical="center" indent="1"/>
      <protection locked="0"/>
    </xf>
    <xf numFmtId="0" fontId="18" fillId="3" borderId="39" xfId="0" applyFont="1" applyFill="1" applyBorder="1" applyAlignment="1" applyProtection="1">
      <alignment horizontal="center" vertical="center" shrinkToFit="1"/>
      <protection locked="0"/>
    </xf>
    <xf numFmtId="180" fontId="12" fillId="0" borderId="34" xfId="0" applyNumberFormat="1" applyFont="1" applyBorder="1" applyAlignment="1" applyProtection="1">
      <alignment vertical="center" shrinkToFit="1"/>
      <protection locked="0"/>
    </xf>
    <xf numFmtId="177" fontId="12" fillId="0" borderId="34" xfId="0" applyNumberFormat="1" applyFont="1" applyBorder="1" applyAlignment="1" applyProtection="1">
      <alignment horizontal="center" vertical="center" shrinkToFit="1"/>
      <protection locked="0"/>
    </xf>
    <xf numFmtId="179" fontId="12" fillId="0" borderId="34" xfId="0" applyNumberFormat="1" applyFont="1" applyBorder="1" applyAlignment="1" applyProtection="1">
      <alignment vertical="center" shrinkToFit="1"/>
      <protection locked="0"/>
    </xf>
    <xf numFmtId="9" fontId="1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178" fontId="14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78" fontId="14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12" fillId="0" borderId="43" xfId="0" applyNumberFormat="1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 applyProtection="1">
      <alignment horizontal="center" vertical="top" wrapText="1"/>
      <protection locked="0"/>
    </xf>
    <xf numFmtId="0" fontId="12" fillId="0" borderId="46" xfId="0" applyFont="1" applyBorder="1" applyAlignment="1" applyProtection="1">
      <alignment horizontal="center" vertical="top" wrapText="1"/>
      <protection locked="0"/>
    </xf>
    <xf numFmtId="9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textRotation="255" wrapText="1"/>
      <protection locked="0"/>
    </xf>
    <xf numFmtId="0" fontId="12" fillId="0" borderId="10" xfId="0" applyFont="1" applyBorder="1" applyAlignment="1" applyProtection="1">
      <alignment horizontal="center" vertical="center" textRotation="255" wrapText="1"/>
      <protection locked="0"/>
    </xf>
    <xf numFmtId="0" fontId="12" fillId="0" borderId="12" xfId="0" applyFont="1" applyBorder="1" applyAlignment="1" applyProtection="1">
      <alignment horizontal="center" vertical="center" textRotation="255" wrapText="1"/>
      <protection locked="0"/>
    </xf>
    <xf numFmtId="0" fontId="12" fillId="0" borderId="13" xfId="0" applyFont="1" applyBorder="1" applyAlignment="1" applyProtection="1">
      <alignment horizontal="center" vertical="center" textRotation="255" wrapText="1"/>
      <protection locked="0"/>
    </xf>
    <xf numFmtId="0" fontId="12" fillId="0" borderId="15" xfId="0" applyFont="1" applyBorder="1" applyAlignment="1" applyProtection="1">
      <alignment horizontal="center" vertical="center" textRotation="255" wrapText="1"/>
      <protection locked="0"/>
    </xf>
    <xf numFmtId="0" fontId="12" fillId="0" borderId="16" xfId="0" applyFont="1" applyBorder="1" applyAlignment="1" applyProtection="1">
      <alignment horizontal="center" vertical="center" textRotation="255" wrapText="1"/>
      <protection locked="0"/>
    </xf>
    <xf numFmtId="0" fontId="12" fillId="0" borderId="10" xfId="0" applyFont="1" applyBorder="1" applyAlignment="1" applyProtection="1">
      <alignment horizontal="distributed" wrapText="1" indent="1"/>
      <protection locked="0"/>
    </xf>
    <xf numFmtId="0" fontId="12" fillId="0" borderId="13" xfId="0" applyFont="1" applyBorder="1" applyAlignment="1" applyProtection="1">
      <alignment horizontal="distributed" wrapText="1" indent="1"/>
      <protection locked="0"/>
    </xf>
    <xf numFmtId="0" fontId="12" fillId="0" borderId="16" xfId="0" applyFont="1" applyBorder="1" applyAlignment="1" applyProtection="1">
      <alignment horizontal="distributed" wrapText="1" indent="1"/>
      <protection locked="0"/>
    </xf>
    <xf numFmtId="49" fontId="12" fillId="0" borderId="27" xfId="0" applyNumberFormat="1" applyFont="1" applyBorder="1" applyAlignment="1" applyProtection="1">
      <alignment horizontal="left" vertical="center" wrapText="1" indent="1"/>
      <protection locked="0"/>
    </xf>
    <xf numFmtId="49" fontId="12" fillId="0" borderId="28" xfId="0" applyNumberFormat="1" applyFont="1" applyBorder="1" applyAlignment="1" applyProtection="1">
      <alignment horizontal="left" vertical="center" wrapText="1" indent="1"/>
      <protection locked="0"/>
    </xf>
    <xf numFmtId="49" fontId="12" fillId="0" borderId="29" xfId="0" applyNumberFormat="1" applyFont="1" applyBorder="1" applyAlignment="1" applyProtection="1">
      <alignment horizontal="left" vertical="center" wrapText="1" inden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9" fontId="12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8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top" wrapText="1"/>
      <protection locked="0"/>
    </xf>
    <xf numFmtId="0" fontId="12" fillId="0" borderId="6" xfId="0" applyFont="1" applyBorder="1" applyAlignment="1" applyProtection="1">
      <alignment horizontal="center" vertical="top" wrapText="1"/>
      <protection locked="0"/>
    </xf>
    <xf numFmtId="0" fontId="12" fillId="0" borderId="26" xfId="0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vertical="center" shrinkToFit="1"/>
      <protection locked="0"/>
    </xf>
    <xf numFmtId="0" fontId="12" fillId="0" borderId="31" xfId="0" applyFont="1" applyBorder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 indent="1" shrinkToFit="1"/>
      <protection locked="0"/>
    </xf>
    <xf numFmtId="0" fontId="12" fillId="0" borderId="11" xfId="0" applyFont="1" applyBorder="1" applyAlignment="1" applyProtection="1">
      <alignment horizontal="left" vertical="center" indent="1" shrinkToFit="1"/>
      <protection locked="0"/>
    </xf>
    <xf numFmtId="0" fontId="12" fillId="0" borderId="13" xfId="0" applyFont="1" applyBorder="1" applyAlignment="1" applyProtection="1">
      <alignment horizontal="left" vertical="center" wrapText="1" indent="1"/>
      <protection locked="0"/>
    </xf>
    <xf numFmtId="0" fontId="12" fillId="0" borderId="14" xfId="0" applyFont="1" applyBorder="1" applyAlignment="1" applyProtection="1">
      <alignment horizontal="left" vertical="center" wrapText="1" indent="1"/>
      <protection locked="0"/>
    </xf>
    <xf numFmtId="0" fontId="12" fillId="0" borderId="13" xfId="0" applyFont="1" applyBorder="1" applyAlignment="1" applyProtection="1">
      <alignment horizontal="left" vertical="center" indent="1"/>
      <protection locked="0"/>
    </xf>
    <xf numFmtId="0" fontId="12" fillId="0" borderId="14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5" xfId="0" applyFont="1" applyBorder="1" applyAlignment="1" applyProtection="1">
      <alignment horizontal="distributed" vertical="center" indent="1"/>
      <protection locked="0"/>
    </xf>
    <xf numFmtId="0" fontId="2" fillId="0" borderId="6" xfId="0" applyFont="1" applyBorder="1" applyAlignment="1" applyProtection="1">
      <alignment horizontal="distributed" vertical="center" inden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12" fillId="0" borderId="11" xfId="0" applyFont="1" applyBorder="1" applyAlignment="1" applyProtection="1">
      <alignment vertical="top" wrapText="1"/>
      <protection locked="0"/>
    </xf>
    <xf numFmtId="49" fontId="12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12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12" fillId="0" borderId="16" xfId="0" applyFont="1" applyBorder="1" applyProtection="1">
      <alignment vertical="center"/>
      <protection locked="0"/>
    </xf>
    <xf numFmtId="0" fontId="12" fillId="0" borderId="17" xfId="0" applyFont="1" applyBorder="1" applyProtection="1">
      <alignment vertical="center"/>
      <protection locked="0"/>
    </xf>
    <xf numFmtId="0" fontId="12" fillId="0" borderId="30" xfId="0" applyFont="1" applyBorder="1" applyAlignment="1" applyProtection="1">
      <alignment vertical="center" justifyLastLine="1"/>
      <protection locked="0"/>
    </xf>
    <xf numFmtId="0" fontId="12" fillId="0" borderId="23" xfId="0" applyFont="1" applyBorder="1" applyAlignment="1" applyProtection="1">
      <alignment vertical="center" justifyLastLine="1"/>
      <protection locked="0"/>
    </xf>
    <xf numFmtId="0" fontId="12" fillId="0" borderId="21" xfId="0" applyFont="1" applyBorder="1" applyAlignment="1" applyProtection="1">
      <alignment vertical="center" justifyLastLine="1"/>
      <protection locked="0"/>
    </xf>
    <xf numFmtId="0" fontId="12" fillId="0" borderId="0" xfId="0" applyFont="1" applyAlignment="1" applyProtection="1">
      <alignment vertical="center" justifyLastLine="1"/>
      <protection locked="0"/>
    </xf>
    <xf numFmtId="0" fontId="12" fillId="0" borderId="10" xfId="0" applyFont="1" applyBorder="1" applyAlignment="1" applyProtection="1">
      <alignment horizontal="distributed" vertical="center" indent="1"/>
      <protection locked="0"/>
    </xf>
    <xf numFmtId="0" fontId="12" fillId="0" borderId="13" xfId="0" applyFont="1" applyBorder="1" applyAlignment="1" applyProtection="1">
      <alignment horizontal="distributed" vertical="center" indent="1"/>
      <protection locked="0"/>
    </xf>
    <xf numFmtId="0" fontId="12" fillId="0" borderId="13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77" fontId="2" fillId="2" borderId="12" xfId="0" applyNumberFormat="1" applyFont="1" applyFill="1" applyBorder="1" applyAlignment="1">
      <alignment vertical="center" shrinkToFit="1"/>
    </xf>
    <xf numFmtId="177" fontId="2" fillId="2" borderId="15" xfId="0" applyNumberFormat="1" applyFont="1" applyFill="1" applyBorder="1" applyAlignment="1">
      <alignment vertical="center" shrinkToFit="1"/>
    </xf>
    <xf numFmtId="0" fontId="21" fillId="0" borderId="13" xfId="2" applyBorder="1" applyAlignment="1" applyProtection="1">
      <alignment horizontal="left" vertical="center" indent="1" shrinkToFit="1"/>
    </xf>
    <xf numFmtId="182" fontId="12" fillId="0" borderId="37" xfId="0" applyNumberFormat="1" applyFont="1" applyBorder="1" applyAlignment="1" applyProtection="1">
      <alignment vertical="center" shrinkToFit="1"/>
      <protection locked="0"/>
    </xf>
    <xf numFmtId="0" fontId="12" fillId="0" borderId="34" xfId="0" applyNumberFormat="1" applyFont="1" applyBorder="1" applyAlignment="1" applyProtection="1">
      <alignment horizontal="center" vertical="center" shrinkToFit="1"/>
      <protection locked="0"/>
    </xf>
    <xf numFmtId="0" fontId="12" fillId="0" borderId="37" xfId="0" applyNumberFormat="1" applyFont="1" applyBorder="1" applyAlignment="1" applyProtection="1">
      <alignment horizontal="center" vertical="center" shrinkToFit="1"/>
      <protection locked="0"/>
    </xf>
    <xf numFmtId="0" fontId="11" fillId="3" borderId="0" xfId="0" applyFont="1" applyFill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>
      <alignment horizontal="right" vertical="center"/>
    </xf>
    <xf numFmtId="0" fontId="10" fillId="0" borderId="1" xfId="0" applyFont="1" applyBorder="1" applyAlignment="1" applyProtection="1">
      <alignment horizontal="distributed" vertical="center" indent="1"/>
    </xf>
    <xf numFmtId="0" fontId="10" fillId="0" borderId="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justifyLastLine="1"/>
    </xf>
    <xf numFmtId="0" fontId="2" fillId="0" borderId="0" xfId="0" applyFont="1" applyAlignment="1" applyProtection="1">
      <alignment horizontal="center" vertical="center"/>
    </xf>
    <xf numFmtId="176" fontId="2" fillId="0" borderId="0" xfId="0" applyNumberFormat="1" applyFont="1" applyAlignment="1" applyProtection="1">
      <alignment vertical="center" justifyLastLine="1" shrinkToFit="1"/>
    </xf>
    <xf numFmtId="0" fontId="2" fillId="0" borderId="0" xfId="0" applyFont="1" applyAlignment="1" applyProtection="1">
      <alignment horizontal="center" vertical="center" justifyLastLine="1" shrinkToFit="1"/>
    </xf>
    <xf numFmtId="176" fontId="12" fillId="0" borderId="0" xfId="0" applyNumberFormat="1" applyFont="1" applyAlignment="1" applyProtection="1">
      <alignment vertical="center" justifyLastLine="1" shrinkToFit="1"/>
    </xf>
    <xf numFmtId="0" fontId="4" fillId="0" borderId="0" xfId="0" applyFont="1" applyProtection="1">
      <alignment vertical="center"/>
    </xf>
    <xf numFmtId="0" fontId="2" fillId="0" borderId="0" xfId="0" applyFont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vertical="center" shrinkToFit="1"/>
    </xf>
    <xf numFmtId="0" fontId="12" fillId="0" borderId="10" xfId="0" applyFont="1" applyBorder="1" applyAlignment="1" applyProtection="1">
      <alignment horizontal="distributed" vertical="center" indent="1"/>
    </xf>
    <xf numFmtId="0" fontId="12" fillId="0" borderId="10" xfId="0" applyFont="1" applyBorder="1" applyAlignment="1" applyProtection="1">
      <alignment horizontal="left" vertical="center" indent="1" shrinkToFit="1"/>
    </xf>
    <xf numFmtId="0" fontId="12" fillId="0" borderId="11" xfId="0" applyFont="1" applyBorder="1" applyAlignment="1" applyProtection="1">
      <alignment horizontal="left" vertical="center" indent="1" shrinkToFit="1"/>
    </xf>
    <xf numFmtId="0" fontId="12" fillId="0" borderId="22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vertical="center" justifyLastLine="1"/>
    </xf>
    <xf numFmtId="0" fontId="12" fillId="0" borderId="23" xfId="0" applyFont="1" applyBorder="1" applyAlignment="1" applyProtection="1">
      <alignment vertical="center" justifyLastLine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distributed" vertical="center" indent="1"/>
    </xf>
    <xf numFmtId="0" fontId="12" fillId="0" borderId="13" xfId="0" applyFont="1" applyBorder="1" applyAlignment="1" applyProtection="1">
      <alignment horizontal="left" vertical="center" wrapText="1" indent="1"/>
    </xf>
    <xf numFmtId="0" fontId="12" fillId="0" borderId="14" xfId="0" applyFont="1" applyBorder="1" applyAlignment="1" applyProtection="1">
      <alignment horizontal="left" vertical="center" wrapText="1" indent="1"/>
    </xf>
    <xf numFmtId="0" fontId="12" fillId="0" borderId="8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vertical="center" justifyLastLine="1"/>
    </xf>
    <xf numFmtId="0" fontId="12" fillId="0" borderId="0" xfId="0" applyFont="1" applyAlignment="1" applyProtection="1">
      <alignment vertical="center" justifyLastLine="1"/>
    </xf>
    <xf numFmtId="0" fontId="12" fillId="0" borderId="0" xfId="0" applyFont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 vertical="center" indent="1" shrinkToFit="1"/>
    </xf>
    <xf numFmtId="0" fontId="20" fillId="0" borderId="14" xfId="0" applyFont="1" applyBorder="1" applyAlignment="1" applyProtection="1">
      <alignment horizontal="left" vertical="center" indent="1" shrinkToFit="1"/>
    </xf>
    <xf numFmtId="0" fontId="12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31" xfId="0" applyFont="1" applyBorder="1" applyProtection="1">
      <alignment vertical="center"/>
    </xf>
    <xf numFmtId="0" fontId="12" fillId="0" borderId="6" xfId="0" applyFont="1" applyBorder="1" applyProtection="1">
      <alignment vertic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shrinkToFit="1"/>
    </xf>
    <xf numFmtId="0" fontId="12" fillId="0" borderId="28" xfId="0" applyFont="1" applyBorder="1" applyAlignment="1" applyProtection="1">
      <alignment horizontal="center" vertical="center" shrinkToFit="1"/>
    </xf>
    <xf numFmtId="0" fontId="12" fillId="0" borderId="32" xfId="0" applyFont="1" applyBorder="1" applyAlignment="1" applyProtection="1">
      <alignment horizontal="center" vertical="center" shrinkToFit="1"/>
    </xf>
    <xf numFmtId="49" fontId="12" fillId="0" borderId="27" xfId="0" applyNumberFormat="1" applyFont="1" applyBorder="1" applyAlignment="1" applyProtection="1">
      <alignment horizontal="left" vertical="center" wrapText="1" indent="1"/>
    </xf>
    <xf numFmtId="49" fontId="12" fillId="0" borderId="28" xfId="0" applyNumberFormat="1" applyFont="1" applyBorder="1" applyAlignment="1" applyProtection="1">
      <alignment horizontal="left" vertical="center" wrapText="1" indent="1"/>
    </xf>
    <xf numFmtId="49" fontId="12" fillId="0" borderId="29" xfId="0" applyNumberFormat="1" applyFont="1" applyBorder="1" applyAlignment="1" applyProtection="1">
      <alignment horizontal="left" vertical="center" wrapText="1" inden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wrapText="1"/>
    </xf>
    <xf numFmtId="0" fontId="5" fillId="0" borderId="0" xfId="0" applyFont="1" applyProtection="1">
      <alignment vertical="center"/>
    </xf>
    <xf numFmtId="0" fontId="12" fillId="0" borderId="9" xfId="0" applyFont="1" applyBorder="1" applyAlignment="1" applyProtection="1">
      <alignment horizontal="center" vertical="center" textRotation="255" wrapText="1"/>
    </xf>
    <xf numFmtId="0" fontId="12" fillId="0" borderId="10" xfId="0" applyFont="1" applyBorder="1" applyAlignment="1" applyProtection="1">
      <alignment horizontal="center" vertical="center" textRotation="255" wrapText="1"/>
    </xf>
    <xf numFmtId="0" fontId="12" fillId="0" borderId="10" xfId="0" applyFont="1" applyBorder="1" applyAlignment="1" applyProtection="1">
      <alignment horizontal="distributed" wrapText="1" indent="1"/>
    </xf>
    <xf numFmtId="0" fontId="12" fillId="0" borderId="10" xfId="0" applyFont="1" applyBorder="1" applyAlignment="1" applyProtection="1">
      <alignment vertical="top" wrapText="1"/>
    </xf>
    <xf numFmtId="0" fontId="12" fillId="0" borderId="11" xfId="0" applyFont="1" applyBorder="1" applyAlignment="1" applyProtection="1">
      <alignment vertical="top" wrapText="1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2" fillId="0" borderId="12" xfId="0" applyFont="1" applyBorder="1" applyAlignment="1" applyProtection="1">
      <alignment horizontal="center" vertical="center" textRotation="255" wrapText="1"/>
    </xf>
    <xf numFmtId="0" fontId="12" fillId="0" borderId="13" xfId="0" applyFont="1" applyBorder="1" applyAlignment="1" applyProtection="1">
      <alignment horizontal="center" vertical="center" textRotation="255" wrapText="1"/>
    </xf>
    <xf numFmtId="0" fontId="12" fillId="0" borderId="13" xfId="0" applyFont="1" applyBorder="1" applyAlignment="1" applyProtection="1">
      <alignment horizontal="distributed" wrapText="1" indent="1"/>
    </xf>
    <xf numFmtId="0" fontId="12" fillId="0" borderId="13" xfId="0" applyFont="1" applyBorder="1" applyAlignment="1" applyProtection="1">
      <alignment horizontal="center" vertical="center" shrinkToFit="1"/>
    </xf>
    <xf numFmtId="49" fontId="12" fillId="0" borderId="13" xfId="0" applyNumberFormat="1" applyFont="1" applyBorder="1" applyAlignment="1" applyProtection="1">
      <alignment horizontal="left" vertical="center" indent="1" shrinkToFit="1"/>
    </xf>
    <xf numFmtId="49" fontId="12" fillId="0" borderId="14" xfId="0" applyNumberFormat="1" applyFont="1" applyBorder="1" applyAlignment="1" applyProtection="1">
      <alignment horizontal="left" vertical="center" indent="1" shrinkToFit="1"/>
    </xf>
    <xf numFmtId="0" fontId="5" fillId="0" borderId="0" xfId="0" applyFont="1" applyAlignment="1" applyProtection="1">
      <alignment wrapText="1"/>
    </xf>
    <xf numFmtId="49" fontId="12" fillId="0" borderId="0" xfId="0" applyNumberFormat="1" applyFont="1" applyAlignment="1" applyProtection="1">
      <alignment horizontal="center" vertical="center"/>
    </xf>
    <xf numFmtId="0" fontId="12" fillId="0" borderId="13" xfId="0" applyFont="1" applyBorder="1" applyAlignment="1" applyProtection="1">
      <alignment vertical="center" shrinkToFit="1"/>
    </xf>
    <xf numFmtId="0" fontId="12" fillId="0" borderId="14" xfId="0" applyFont="1" applyBorder="1" applyAlignment="1" applyProtection="1">
      <alignment vertical="center" shrinkToFit="1"/>
    </xf>
    <xf numFmtId="0" fontId="12" fillId="0" borderId="15" xfId="0" applyFont="1" applyBorder="1" applyAlignment="1" applyProtection="1">
      <alignment horizontal="center" vertical="center" textRotation="255" wrapText="1"/>
    </xf>
    <xf numFmtId="0" fontId="12" fillId="0" borderId="16" xfId="0" applyFont="1" applyBorder="1" applyAlignment="1" applyProtection="1">
      <alignment horizontal="center" vertical="center" textRotation="255" wrapText="1"/>
    </xf>
    <xf numFmtId="0" fontId="12" fillId="0" borderId="16" xfId="0" applyFont="1" applyBorder="1" applyAlignment="1" applyProtection="1">
      <alignment horizontal="distributed" wrapText="1" indent="1"/>
    </xf>
    <xf numFmtId="0" fontId="12" fillId="0" borderId="16" xfId="0" applyFont="1" applyBorder="1" applyProtection="1">
      <alignment vertical="center"/>
    </xf>
    <xf numFmtId="0" fontId="12" fillId="0" borderId="17" xfId="0" applyFont="1" applyBorder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Protection="1">
      <alignment vertical="center"/>
    </xf>
    <xf numFmtId="0" fontId="5" fillId="0" borderId="0" xfId="0" applyFont="1" applyAlignment="1" applyProtection="1"/>
    <xf numFmtId="0" fontId="2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3" xfId="0" applyFont="1" applyBorder="1" applyAlignment="1" applyProtection="1">
      <alignment horizontal="distributed" vertical="center" indent="1"/>
    </xf>
    <xf numFmtId="5" fontId="15" fillId="0" borderId="3" xfId="0" applyNumberFormat="1" applyFont="1" applyBorder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/>
    <xf numFmtId="176" fontId="6" fillId="0" borderId="0" xfId="0" applyNumberFormat="1" applyFont="1" applyAlignment="1" applyProtection="1">
      <alignment justifyLastLine="1" shrinkToFi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5" fontId="15" fillId="0" borderId="6" xfId="0" applyNumberFormat="1" applyFont="1" applyBorder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2" fillId="0" borderId="0" xfId="0" applyFont="1" applyAlignment="1" applyProtection="1"/>
    <xf numFmtId="176" fontId="12" fillId="0" borderId="0" xfId="0" applyNumberFormat="1" applyFont="1" applyAlignment="1" applyProtection="1">
      <alignment justifyLastLine="1" shrinkToFit="1"/>
    </xf>
    <xf numFmtId="178" fontId="14" fillId="3" borderId="9" xfId="0" applyNumberFormat="1" applyFont="1" applyFill="1" applyBorder="1" applyAlignment="1" applyProtection="1">
      <alignment horizontal="center" vertical="center" shrinkToFit="1"/>
    </xf>
    <xf numFmtId="178" fontId="14" fillId="3" borderId="10" xfId="0" applyNumberFormat="1" applyFont="1" applyFill="1" applyBorder="1" applyAlignment="1" applyProtection="1">
      <alignment horizontal="center" vertical="center" shrinkToFit="1"/>
    </xf>
    <xf numFmtId="178" fontId="14" fillId="3" borderId="10" xfId="0" applyNumberFormat="1" applyFont="1" applyFill="1" applyBorder="1" applyAlignment="1" applyProtection="1">
      <alignment horizontal="center" vertical="center" wrapText="1" shrinkToFit="1"/>
    </xf>
    <xf numFmtId="178" fontId="14" fillId="3" borderId="11" xfId="0" applyNumberFormat="1" applyFont="1" applyFill="1" applyBorder="1" applyAlignment="1" applyProtection="1">
      <alignment horizontal="center" vertical="center" wrapText="1" shrinkToFit="1"/>
    </xf>
    <xf numFmtId="49" fontId="12" fillId="0" borderId="0" xfId="0" applyNumberFormat="1" applyFont="1" applyProtection="1">
      <alignment vertical="center"/>
    </xf>
    <xf numFmtId="178" fontId="14" fillId="3" borderId="12" xfId="0" applyNumberFormat="1" applyFont="1" applyFill="1" applyBorder="1" applyAlignment="1" applyProtection="1">
      <alignment horizontal="center" vertical="center" shrinkToFit="1"/>
    </xf>
    <xf numFmtId="178" fontId="14" fillId="3" borderId="13" xfId="0" applyNumberFormat="1" applyFont="1" applyFill="1" applyBorder="1" applyAlignment="1" applyProtection="1">
      <alignment horizontal="center" vertical="center" shrinkToFit="1"/>
    </xf>
    <xf numFmtId="178" fontId="14" fillId="3" borderId="13" xfId="0" applyNumberFormat="1" applyFont="1" applyFill="1" applyBorder="1" applyAlignment="1" applyProtection="1">
      <alignment horizontal="center" vertical="center" wrapText="1" shrinkToFit="1"/>
    </xf>
    <xf numFmtId="178" fontId="14" fillId="3" borderId="14" xfId="0" applyNumberFormat="1" applyFont="1" applyFill="1" applyBorder="1" applyAlignment="1" applyProtection="1">
      <alignment horizontal="center" vertical="center" wrapText="1" shrinkToFit="1"/>
    </xf>
    <xf numFmtId="178" fontId="2" fillId="2" borderId="12" xfId="0" applyNumberFormat="1" applyFont="1" applyFill="1" applyBorder="1" applyAlignment="1" applyProtection="1">
      <alignment horizontal="center" vertical="center" shrinkToFit="1"/>
    </xf>
    <xf numFmtId="178" fontId="2" fillId="2" borderId="13" xfId="0" applyNumberFormat="1" applyFont="1" applyFill="1" applyBorder="1" applyAlignment="1" applyProtection="1">
      <alignment horizontal="center" vertical="center" shrinkToFit="1"/>
    </xf>
    <xf numFmtId="177" fontId="2" fillId="2" borderId="13" xfId="0" applyNumberFormat="1" applyFont="1" applyFill="1" applyBorder="1" applyAlignment="1" applyProtection="1">
      <alignment vertical="center" shrinkToFit="1"/>
    </xf>
    <xf numFmtId="177" fontId="2" fillId="2" borderId="14" xfId="0" applyNumberFormat="1" applyFont="1" applyFill="1" applyBorder="1" applyAlignment="1" applyProtection="1">
      <alignment vertical="center" shrinkToFit="1"/>
    </xf>
    <xf numFmtId="178" fontId="2" fillId="2" borderId="15" xfId="0" applyNumberFormat="1" applyFont="1" applyFill="1" applyBorder="1" applyAlignment="1" applyProtection="1">
      <alignment horizontal="center" vertical="center" shrinkToFit="1"/>
    </xf>
    <xf numFmtId="178" fontId="2" fillId="2" borderId="16" xfId="0" applyNumberFormat="1" applyFont="1" applyFill="1" applyBorder="1" applyAlignment="1" applyProtection="1">
      <alignment horizontal="center" vertical="center" shrinkToFit="1"/>
    </xf>
    <xf numFmtId="177" fontId="2" fillId="2" borderId="16" xfId="0" applyNumberFormat="1" applyFont="1" applyFill="1" applyBorder="1" applyAlignment="1" applyProtection="1">
      <alignment vertical="center" shrinkToFit="1"/>
    </xf>
    <xf numFmtId="177" fontId="2" fillId="2" borderId="17" xfId="0" applyNumberFormat="1" applyFont="1" applyFill="1" applyBorder="1" applyAlignment="1" applyProtection="1">
      <alignment vertical="center" shrinkToFit="1"/>
    </xf>
    <xf numFmtId="0" fontId="23" fillId="0" borderId="0" xfId="0" applyFont="1" applyProtection="1">
      <alignment vertical="center"/>
    </xf>
    <xf numFmtId="178" fontId="7" fillId="0" borderId="3" xfId="0" applyNumberFormat="1" applyFont="1" applyBorder="1" applyAlignment="1" applyProtection="1">
      <alignment vertical="center" shrinkToFit="1"/>
    </xf>
    <xf numFmtId="0" fontId="18" fillId="3" borderId="42" xfId="0" applyFont="1" applyFill="1" applyBorder="1" applyAlignment="1" applyProtection="1">
      <alignment horizontal="center" vertical="center"/>
    </xf>
    <xf numFmtId="0" fontId="18" fillId="3" borderId="39" xfId="0" applyFont="1" applyFill="1" applyBorder="1" applyAlignment="1" applyProtection="1">
      <alignment horizontal="center" vertical="center"/>
    </xf>
    <xf numFmtId="0" fontId="18" fillId="3" borderId="39" xfId="0" applyFont="1" applyFill="1" applyBorder="1" applyAlignment="1" applyProtection="1">
      <alignment horizontal="center" vertical="center" shrinkToFit="1"/>
    </xf>
    <xf numFmtId="0" fontId="18" fillId="3" borderId="40" xfId="0" applyFont="1" applyFill="1" applyBorder="1" applyAlignment="1" applyProtection="1">
      <alignment horizontal="center" vertical="center"/>
    </xf>
    <xf numFmtId="177" fontId="12" fillId="0" borderId="33" xfId="0" applyNumberFormat="1" applyFont="1" applyBorder="1" applyAlignment="1" applyProtection="1">
      <alignment horizontal="center" vertical="center"/>
    </xf>
    <xf numFmtId="177" fontId="12" fillId="0" borderId="34" xfId="0" applyNumberFormat="1" applyFont="1" applyBorder="1" applyAlignment="1" applyProtection="1">
      <alignment horizontal="center" vertical="center"/>
    </xf>
    <xf numFmtId="179" fontId="12" fillId="0" borderId="34" xfId="0" applyNumberFormat="1" applyFont="1" applyBorder="1" applyAlignment="1" applyProtection="1">
      <alignment horizontal="center" vertical="center" shrinkToFit="1"/>
    </xf>
    <xf numFmtId="179" fontId="12" fillId="0" borderId="34" xfId="0" applyNumberFormat="1" applyFont="1" applyBorder="1" applyAlignment="1" applyProtection="1">
      <alignment vertical="center" shrinkToFit="1"/>
    </xf>
    <xf numFmtId="177" fontId="12" fillId="0" borderId="34" xfId="0" applyNumberFormat="1" applyFont="1" applyBorder="1" applyAlignment="1" applyProtection="1">
      <alignment horizontal="center" vertical="center" shrinkToFit="1"/>
    </xf>
    <xf numFmtId="180" fontId="12" fillId="0" borderId="34" xfId="0" applyNumberFormat="1" applyFont="1" applyBorder="1" applyAlignment="1" applyProtection="1">
      <alignment vertical="center" shrinkToFit="1"/>
    </xf>
    <xf numFmtId="177" fontId="12" fillId="0" borderId="36" xfId="0" applyNumberFormat="1" applyFont="1" applyBorder="1" applyAlignment="1" applyProtection="1">
      <alignment horizontal="center" vertical="center" wrapText="1"/>
    </xf>
    <xf numFmtId="177" fontId="12" fillId="0" borderId="37" xfId="0" applyNumberFormat="1" applyFont="1" applyBorder="1" applyAlignment="1" applyProtection="1">
      <alignment horizontal="center" vertical="center" wrapText="1"/>
    </xf>
    <xf numFmtId="179" fontId="12" fillId="0" borderId="37" xfId="0" applyNumberFormat="1" applyFont="1" applyBorder="1" applyAlignment="1" applyProtection="1">
      <alignment horizontal="center" vertical="center" shrinkToFit="1"/>
    </xf>
    <xf numFmtId="179" fontId="12" fillId="0" borderId="37" xfId="0" applyNumberFormat="1" applyFont="1" applyBorder="1" applyAlignment="1" applyProtection="1">
      <alignment vertical="center" shrinkToFit="1"/>
    </xf>
    <xf numFmtId="177" fontId="12" fillId="0" borderId="37" xfId="0" applyNumberFormat="1" applyFont="1" applyBorder="1" applyAlignment="1" applyProtection="1">
      <alignment horizontal="center" vertical="center" shrinkToFit="1"/>
    </xf>
    <xf numFmtId="180" fontId="12" fillId="0" borderId="37" xfId="0" applyNumberFormat="1" applyFont="1" applyBorder="1" applyAlignment="1" applyProtection="1">
      <alignment vertical="center" shrinkToFit="1"/>
    </xf>
    <xf numFmtId="177" fontId="12" fillId="0" borderId="36" xfId="0" applyNumberFormat="1" applyFont="1" applyBorder="1" applyAlignment="1" applyProtection="1">
      <alignment horizontal="center" vertical="center"/>
    </xf>
    <xf numFmtId="177" fontId="12" fillId="0" borderId="37" xfId="0" applyNumberFormat="1" applyFont="1" applyBorder="1" applyAlignment="1" applyProtection="1">
      <alignment horizontal="center" vertical="center"/>
    </xf>
    <xf numFmtId="182" fontId="12" fillId="0" borderId="37" xfId="0" applyNumberFormat="1" applyFont="1" applyBorder="1" applyAlignment="1" applyProtection="1">
      <alignment vertical="center" shrinkToFit="1"/>
    </xf>
    <xf numFmtId="0" fontId="12" fillId="0" borderId="37" xfId="0" applyFont="1" applyBorder="1" applyAlignment="1" applyProtection="1">
      <alignment vertical="center" shrinkToFit="1"/>
    </xf>
    <xf numFmtId="0" fontId="8" fillId="0" borderId="0" xfId="0" applyFont="1" applyProtection="1">
      <alignment vertical="center"/>
    </xf>
    <xf numFmtId="177" fontId="12" fillId="0" borderId="41" xfId="0" applyNumberFormat="1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top" wrapText="1"/>
    </xf>
    <xf numFmtId="0" fontId="12" fillId="0" borderId="3" xfId="0" applyFont="1" applyBorder="1" applyAlignment="1" applyProtection="1">
      <alignment horizontal="center" vertical="top" wrapText="1"/>
    </xf>
    <xf numFmtId="0" fontId="12" fillId="0" borderId="46" xfId="0" applyFont="1" applyBorder="1" applyAlignment="1" applyProtection="1">
      <alignment horizontal="center" vertical="top" wrapText="1"/>
    </xf>
    <xf numFmtId="9" fontId="12" fillId="0" borderId="43" xfId="0" applyNumberFormat="1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177" fontId="12" fillId="2" borderId="45" xfId="0" applyNumberFormat="1" applyFont="1" applyFill="1" applyBorder="1" applyAlignment="1" applyProtection="1">
      <alignment vertical="center" shrinkToFit="1"/>
    </xf>
    <xf numFmtId="177" fontId="12" fillId="2" borderId="44" xfId="0" applyNumberFormat="1" applyFont="1" applyFill="1" applyBorder="1" applyAlignment="1" applyProtection="1">
      <alignment vertical="center" shrinkToFit="1"/>
    </xf>
    <xf numFmtId="177" fontId="12" fillId="0" borderId="10" xfId="0" applyNumberFormat="1" applyFont="1" applyBorder="1" applyAlignment="1" applyProtection="1">
      <alignment vertical="center" shrinkToFit="1"/>
    </xf>
    <xf numFmtId="177" fontId="12" fillId="0" borderId="11" xfId="0" applyNumberFormat="1" applyFont="1" applyBorder="1" applyAlignment="1" applyProtection="1">
      <alignment vertical="center" shrinkToFit="1"/>
    </xf>
    <xf numFmtId="0" fontId="12" fillId="0" borderId="8" xfId="0" applyFont="1" applyBorder="1" applyAlignment="1" applyProtection="1">
      <alignment horizontal="center" vertical="top" wrapText="1"/>
    </xf>
    <xf numFmtId="0" fontId="12" fillId="0" borderId="0" xfId="0" applyFont="1" applyAlignment="1" applyProtection="1">
      <alignment horizontal="center" vertical="top" wrapText="1"/>
    </xf>
    <xf numFmtId="0" fontId="12" fillId="0" borderId="25" xfId="0" applyFont="1" applyBorder="1" applyAlignment="1" applyProtection="1">
      <alignment horizontal="center" vertical="top" wrapText="1"/>
    </xf>
    <xf numFmtId="9" fontId="12" fillId="0" borderId="18" xfId="0" applyNumberFormat="1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vertical="center" wrapText="1"/>
    </xf>
    <xf numFmtId="177" fontId="12" fillId="0" borderId="13" xfId="0" applyNumberFormat="1" applyFont="1" applyBorder="1" applyAlignment="1" applyProtection="1">
      <alignment vertical="center" shrinkToFit="1"/>
    </xf>
    <xf numFmtId="177" fontId="12" fillId="0" borderId="14" xfId="0" applyNumberFormat="1" applyFont="1" applyBorder="1" applyAlignment="1" applyProtection="1">
      <alignment vertical="center" shrinkToFit="1"/>
    </xf>
    <xf numFmtId="9" fontId="12" fillId="2" borderId="18" xfId="0" applyNumberFormat="1" applyFont="1" applyFill="1" applyBorder="1" applyAlignment="1" applyProtection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 shrinkToFit="1"/>
    </xf>
    <xf numFmtId="177" fontId="12" fillId="2" borderId="19" xfId="0" applyNumberFormat="1" applyFont="1" applyFill="1" applyBorder="1" applyAlignment="1" applyProtection="1">
      <alignment vertical="center" shrinkToFit="1"/>
    </xf>
    <xf numFmtId="177" fontId="12" fillId="2" borderId="20" xfId="0" applyNumberFormat="1" applyFont="1" applyFill="1" applyBorder="1" applyAlignment="1" applyProtection="1">
      <alignment vertical="center" shrinkToFit="1"/>
    </xf>
    <xf numFmtId="9" fontId="12" fillId="0" borderId="18" xfId="0" applyNumberFormat="1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19" xfId="0" applyFont="1" applyBorder="1" applyProtection="1">
      <alignment vertical="center"/>
    </xf>
    <xf numFmtId="0" fontId="12" fillId="0" borderId="20" xfId="0" applyFont="1" applyBorder="1" applyProtection="1">
      <alignment vertical="center"/>
    </xf>
    <xf numFmtId="0" fontId="12" fillId="0" borderId="5" xfId="0" applyFont="1" applyBorder="1" applyAlignment="1" applyProtection="1">
      <alignment horizontal="center" vertical="top" wrapText="1"/>
    </xf>
    <xf numFmtId="0" fontId="12" fillId="0" borderId="6" xfId="0" applyFont="1" applyBorder="1" applyAlignment="1" applyProtection="1">
      <alignment horizontal="center" vertical="top" wrapText="1"/>
    </xf>
    <xf numFmtId="0" fontId="12" fillId="0" borderId="26" xfId="0" applyFont="1" applyBorder="1" applyAlignment="1" applyProtection="1">
      <alignment horizontal="center" vertical="top" wrapText="1"/>
    </xf>
    <xf numFmtId="9" fontId="12" fillId="2" borderId="27" xfId="0" applyNumberFormat="1" applyFont="1" applyFill="1" applyBorder="1" applyAlignment="1" applyProtection="1">
      <alignment horizontal="center" vertical="center" shrinkToFit="1"/>
    </xf>
    <xf numFmtId="0" fontId="12" fillId="2" borderId="28" xfId="0" applyFont="1" applyFill="1" applyBorder="1" applyAlignment="1" applyProtection="1">
      <alignment horizontal="center" vertical="center" shrinkToFit="1"/>
    </xf>
    <xf numFmtId="177" fontId="12" fillId="2" borderId="28" xfId="0" applyNumberFormat="1" applyFont="1" applyFill="1" applyBorder="1" applyAlignment="1" applyProtection="1">
      <alignment vertical="center" shrinkToFit="1"/>
    </xf>
    <xf numFmtId="177" fontId="12" fillId="2" borderId="32" xfId="0" applyNumberFormat="1" applyFont="1" applyFill="1" applyBorder="1" applyAlignment="1" applyProtection="1">
      <alignment vertical="center" shrinkToFit="1"/>
    </xf>
    <xf numFmtId="177" fontId="12" fillId="0" borderId="16" xfId="0" applyNumberFormat="1" applyFont="1" applyBorder="1" applyAlignment="1" applyProtection="1">
      <alignment vertical="center" shrinkToFit="1"/>
    </xf>
    <xf numFmtId="177" fontId="12" fillId="0" borderId="17" xfId="0" applyNumberFormat="1" applyFont="1" applyBorder="1" applyAlignment="1" applyProtection="1">
      <alignment vertical="center" shrinkToFit="1"/>
    </xf>
    <xf numFmtId="0" fontId="14" fillId="3" borderId="0" xfId="0" applyFont="1" applyFill="1" applyAlignment="1" applyProtection="1">
      <alignment horizontal="right" vertical="center" indent="2"/>
    </xf>
    <xf numFmtId="0" fontId="0" fillId="0" borderId="0" xfId="0" applyProtection="1">
      <alignment vertical="center"/>
    </xf>
    <xf numFmtId="178" fontId="14" fillId="0" borderId="0" xfId="0" applyNumberFormat="1" applyFont="1" applyAlignment="1" applyProtection="1">
      <alignment vertical="center" shrinkToFit="1"/>
    </xf>
    <xf numFmtId="178" fontId="14" fillId="3" borderId="9" xfId="0" applyNumberFormat="1" applyFont="1" applyFill="1" applyBorder="1" applyAlignment="1" applyProtection="1">
      <alignment horizontal="center" vertical="center" wrapText="1" shrinkToFit="1"/>
    </xf>
    <xf numFmtId="178" fontId="14" fillId="3" borderId="12" xfId="0" applyNumberFormat="1" applyFont="1" applyFill="1" applyBorder="1" applyAlignment="1" applyProtection="1">
      <alignment horizontal="center" vertical="center" wrapText="1" shrinkToFit="1"/>
    </xf>
    <xf numFmtId="178" fontId="2" fillId="0" borderId="0" xfId="0" applyNumberFormat="1" applyFont="1" applyAlignment="1" applyProtection="1">
      <alignment vertical="center" shrinkToFit="1"/>
    </xf>
    <xf numFmtId="177" fontId="2" fillId="2" borderId="12" xfId="0" applyNumberFormat="1" applyFont="1" applyFill="1" applyBorder="1" applyAlignment="1" applyProtection="1">
      <alignment vertical="center" shrinkToFit="1"/>
    </xf>
    <xf numFmtId="177" fontId="2" fillId="2" borderId="15" xfId="0" applyNumberFormat="1" applyFont="1" applyFill="1" applyBorder="1" applyAlignment="1" applyProtection="1">
      <alignment vertical="center" shrinkToFit="1"/>
    </xf>
    <xf numFmtId="0" fontId="17" fillId="0" borderId="0" xfId="0" applyFont="1" applyProtection="1">
      <alignment vertical="center"/>
    </xf>
    <xf numFmtId="178" fontId="7" fillId="0" borderId="0" xfId="0" applyNumberFormat="1" applyFont="1" applyAlignment="1" applyProtection="1">
      <alignment vertical="center" shrinkToFit="1"/>
    </xf>
    <xf numFmtId="9" fontId="12" fillId="0" borderId="43" xfId="0" applyNumberFormat="1" applyFont="1" applyBorder="1" applyAlignment="1" applyProtection="1">
      <alignment horizontal="center" vertical="center"/>
    </xf>
    <xf numFmtId="0" fontId="12" fillId="0" borderId="45" xfId="0" applyFont="1" applyBorder="1" applyAlignment="1" applyProtection="1">
      <alignment horizontal="center" vertical="center"/>
    </xf>
    <xf numFmtId="0" fontId="21" fillId="0" borderId="0" xfId="2" applyAlignment="1" applyProtection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26">
    <dxf>
      <numFmt numFmtId="181" formatCode="#,##0.???"/>
    </dxf>
    <dxf>
      <numFmt numFmtId="181" formatCode="#,##0.???"/>
    </dxf>
    <dxf>
      <numFmt numFmtId="181" formatCode="#,##0.???"/>
    </dxf>
    <dxf>
      <numFmt numFmtId="181" formatCode="#,##0.???"/>
    </dxf>
    <dxf>
      <numFmt numFmtId="181" formatCode="#,##0.???"/>
    </dxf>
    <dxf>
      <numFmt numFmtId="181" formatCode="#,##0.???"/>
    </dxf>
    <dxf>
      <numFmt numFmtId="181" formatCode="#,##0.???"/>
    </dxf>
    <dxf>
      <numFmt numFmtId="181" formatCode="#,##0.???"/>
    </dxf>
    <dxf>
      <numFmt numFmtId="181" formatCode="#,##0.???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181" formatCode="#,##0.???"/>
    </dxf>
    <dxf>
      <numFmt numFmtId="181" formatCode="#,##0.???"/>
    </dxf>
    <dxf>
      <numFmt numFmtId="181" formatCode="#,##0.???"/>
    </dxf>
    <dxf>
      <numFmt numFmtId="181" formatCode="#,##0.???"/>
    </dxf>
    <dxf>
      <numFmt numFmtId="181" formatCode="#,##0.???"/>
    </dxf>
    <dxf>
      <numFmt numFmtId="181" formatCode="#,##0.???"/>
    </dxf>
    <dxf>
      <numFmt numFmtId="181" formatCode="#,##0.???"/>
    </dxf>
    <dxf>
      <numFmt numFmtId="181" formatCode="#,##0.???"/>
    </dxf>
    <dxf>
      <numFmt numFmtId="181" formatCode="#,##0.???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MySqlDefault" pivot="0" table="0" count="0" xr9:uid="{00000000-0011-0000-FFFF-FFFF00000000}"/>
  </tableStyles>
  <colors>
    <mruColors>
      <color rgb="FFFFFFCC"/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85724</xdr:colOff>
      <xdr:row>11</xdr:row>
      <xdr:rowOff>33131</xdr:rowOff>
    </xdr:from>
    <xdr:to>
      <xdr:col>26</xdr:col>
      <xdr:colOff>19049</xdr:colOff>
      <xdr:row>14</xdr:row>
      <xdr:rowOff>123825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2AC1AA4-05C0-4870-A428-E7471D94B7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01" t="27329" r="31629" b="23236"/>
        <a:stretch/>
      </xdr:blipFill>
      <xdr:spPr>
        <a:xfrm>
          <a:off x="3857624" y="2176256"/>
          <a:ext cx="619125" cy="662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94090</xdr:colOff>
      <xdr:row>11</xdr:row>
      <xdr:rowOff>38101</xdr:rowOff>
    </xdr:from>
    <xdr:to>
      <xdr:col>46</xdr:col>
      <xdr:colOff>30972</xdr:colOff>
      <xdr:row>14</xdr:row>
      <xdr:rowOff>132601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3A0C2A9-662C-4A8C-A83B-FBF169AF2F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01" t="27329" r="31629" b="23236"/>
        <a:stretch/>
      </xdr:blipFill>
      <xdr:spPr>
        <a:xfrm>
          <a:off x="7294990" y="2181226"/>
          <a:ext cx="622682" cy="666000"/>
        </a:xfrm>
        <a:prstGeom prst="rect">
          <a:avLst/>
        </a:prstGeom>
      </xdr:spPr>
    </xdr:pic>
    <xdr:clientData/>
  </xdr:twoCellAnchor>
  <xdr:twoCellAnchor>
    <xdr:from>
      <xdr:col>60</xdr:col>
      <xdr:colOff>66675</xdr:colOff>
      <xdr:row>6</xdr:row>
      <xdr:rowOff>9524</xdr:rowOff>
    </xdr:from>
    <xdr:to>
      <xdr:col>77</xdr:col>
      <xdr:colOff>38100</xdr:colOff>
      <xdr:row>9</xdr:row>
      <xdr:rowOff>9525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874BCC3B-D7C9-CE02-EBD8-906AA2650EED}"/>
            </a:ext>
          </a:extLst>
        </xdr:cNvPr>
        <xdr:cNvSpPr/>
      </xdr:nvSpPr>
      <xdr:spPr>
        <a:xfrm>
          <a:off x="10353675" y="1038224"/>
          <a:ext cx="2886075" cy="742951"/>
        </a:xfrm>
        <a:prstGeom prst="wedgeRectCallout">
          <a:avLst>
            <a:gd name="adj1" fmla="val -64693"/>
            <a:gd name="adj2" fmla="val 64657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税務署に申請して登録を受けた、適格請求書発行事業者登録番号を記入して下さい。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登録を受けていない場合は記入不要です。</a:t>
          </a:r>
        </a:p>
      </xdr:txBody>
    </xdr:sp>
    <xdr:clientData/>
  </xdr:twoCellAnchor>
  <xdr:twoCellAnchor editAs="oneCell">
    <xdr:from>
      <xdr:col>42</xdr:col>
      <xdr:colOff>57150</xdr:colOff>
      <xdr:row>7</xdr:row>
      <xdr:rowOff>85725</xdr:rowOff>
    </xdr:from>
    <xdr:to>
      <xdr:col>45</xdr:col>
      <xdr:colOff>133350</xdr:colOff>
      <xdr:row>9</xdr:row>
      <xdr:rowOff>180975</xdr:rowOff>
    </xdr:to>
    <xdr:pic>
      <xdr:nvPicPr>
        <xdr:cNvPr id="12300" name="Picture 12">
          <a:extLst>
            <a:ext uri="{FF2B5EF4-FFF2-40B4-BE49-F238E27FC236}">
              <a16:creationId xmlns:a16="http://schemas.microsoft.com/office/drawing/2014/main" id="{88BF8556-7C91-2F32-A734-9A5D9854F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362075"/>
          <a:ext cx="5905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60</xdr:col>
      <xdr:colOff>57150</xdr:colOff>
      <xdr:row>1</xdr:row>
      <xdr:rowOff>104775</xdr:rowOff>
    </xdr:from>
    <xdr:to>
      <xdr:col>70</xdr:col>
      <xdr:colOff>104775</xdr:colOff>
      <xdr:row>3</xdr:row>
      <xdr:rowOff>85726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9B0202E0-C9D0-4845-9652-8337DA09EF05}"/>
            </a:ext>
          </a:extLst>
        </xdr:cNvPr>
        <xdr:cNvSpPr/>
      </xdr:nvSpPr>
      <xdr:spPr>
        <a:xfrm>
          <a:off x="10344150" y="342900"/>
          <a:ext cx="1762125" cy="304801"/>
        </a:xfrm>
        <a:prstGeom prst="wedgeRectCallout">
          <a:avLst>
            <a:gd name="adj1" fmla="val -68048"/>
            <a:gd name="adj2" fmla="val 100626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毎月末日で記入して下さい。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9525</xdr:colOff>
      <xdr:row>11</xdr:row>
      <xdr:rowOff>9525</xdr:rowOff>
    </xdr:from>
    <xdr:to>
      <xdr:col>17</xdr:col>
      <xdr:colOff>133350</xdr:colOff>
      <xdr:row>13</xdr:row>
      <xdr:rowOff>161924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6D5532DC-8018-4271-B1F8-5DFA60BA2725}"/>
            </a:ext>
          </a:extLst>
        </xdr:cNvPr>
        <xdr:cNvSpPr/>
      </xdr:nvSpPr>
      <xdr:spPr>
        <a:xfrm>
          <a:off x="180975" y="2152650"/>
          <a:ext cx="2867025" cy="533399"/>
        </a:xfrm>
        <a:prstGeom prst="wedgeRectCallout">
          <a:avLst>
            <a:gd name="adj1" fmla="val 68007"/>
            <a:gd name="adj2" fmla="val 17405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銀行名、本店・支店、普通、当座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口座名を忘れずに記入して下さい。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0</xdr:colOff>
      <xdr:row>6</xdr:row>
      <xdr:rowOff>209550</xdr:rowOff>
    </xdr:from>
    <xdr:to>
      <xdr:col>19</xdr:col>
      <xdr:colOff>95250</xdr:colOff>
      <xdr:row>9</xdr:row>
      <xdr:rowOff>1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3D27B634-4F9C-4F20-859C-E4F2FFB195B0}"/>
            </a:ext>
          </a:extLst>
        </xdr:cNvPr>
        <xdr:cNvSpPr/>
      </xdr:nvSpPr>
      <xdr:spPr>
        <a:xfrm>
          <a:off x="171450" y="1238250"/>
          <a:ext cx="3181350" cy="533401"/>
        </a:xfrm>
        <a:prstGeom prst="wedgeRectCallout">
          <a:avLst>
            <a:gd name="adj1" fmla="val 57485"/>
            <a:gd name="adj2" fmla="val 19923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住所、氏名、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TEL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FAX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E-mail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を記入して下さい。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会社名、氏名については省略せず記入して下さい。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85725</xdr:colOff>
      <xdr:row>11</xdr:row>
      <xdr:rowOff>142875</xdr:rowOff>
    </xdr:from>
    <xdr:to>
      <xdr:col>55</xdr:col>
      <xdr:colOff>76200</xdr:colOff>
      <xdr:row>13</xdr:row>
      <xdr:rowOff>57150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0546B009-D72D-4527-8E76-0501ACD88E94}"/>
            </a:ext>
          </a:extLst>
        </xdr:cNvPr>
        <xdr:cNvSpPr/>
      </xdr:nvSpPr>
      <xdr:spPr>
        <a:xfrm>
          <a:off x="8143875" y="2286000"/>
          <a:ext cx="1362075" cy="295275"/>
        </a:xfrm>
        <a:prstGeom prst="wedgeRectCallout">
          <a:avLst>
            <a:gd name="adj1" fmla="val -73453"/>
            <a:gd name="adj2" fmla="val -168123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必ず押印して下さい。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0</xdr:colOff>
      <xdr:row>26</xdr:row>
      <xdr:rowOff>152400</xdr:rowOff>
    </xdr:from>
    <xdr:to>
      <xdr:col>17</xdr:col>
      <xdr:colOff>123825</xdr:colOff>
      <xdr:row>28</xdr:row>
      <xdr:rowOff>28575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F9328FA3-F2A2-4783-90E5-4EA894594593}"/>
            </a:ext>
          </a:extLst>
        </xdr:cNvPr>
        <xdr:cNvSpPr/>
      </xdr:nvSpPr>
      <xdr:spPr>
        <a:xfrm>
          <a:off x="171450" y="4838700"/>
          <a:ext cx="2867025" cy="295275"/>
        </a:xfrm>
        <a:prstGeom prst="wedgeRectCallout">
          <a:avLst>
            <a:gd name="adj1" fmla="val 69336"/>
            <a:gd name="adj2" fmla="val 23857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消費税率の区分を、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～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で記入して下さい。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60</xdr:col>
      <xdr:colOff>76201</xdr:colOff>
      <xdr:row>26</xdr:row>
      <xdr:rowOff>104775</xdr:rowOff>
    </xdr:from>
    <xdr:to>
      <xdr:col>75</xdr:col>
      <xdr:colOff>38101</xdr:colOff>
      <xdr:row>27</xdr:row>
      <xdr:rowOff>190500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DC337666-E395-499B-B7AB-B966E13BE4C0}"/>
            </a:ext>
          </a:extLst>
        </xdr:cNvPr>
        <xdr:cNvSpPr/>
      </xdr:nvSpPr>
      <xdr:spPr>
        <a:xfrm>
          <a:off x="10363201" y="4791075"/>
          <a:ext cx="2533650" cy="295275"/>
        </a:xfrm>
        <a:prstGeom prst="wedgeRectCallout">
          <a:avLst>
            <a:gd name="adj1" fmla="val -102663"/>
            <a:gd name="adj2" fmla="val 35625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単価の金額は、税抜きで記入して下さい。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161925</xdr:colOff>
      <xdr:row>32</xdr:row>
      <xdr:rowOff>190500</xdr:rowOff>
    </xdr:from>
    <xdr:to>
      <xdr:col>17</xdr:col>
      <xdr:colOff>114300</xdr:colOff>
      <xdr:row>34</xdr:row>
      <xdr:rowOff>66675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1D57F015-C1EB-4E80-8993-65DBFB08BC28}"/>
            </a:ext>
          </a:extLst>
        </xdr:cNvPr>
        <xdr:cNvSpPr/>
      </xdr:nvSpPr>
      <xdr:spPr>
        <a:xfrm>
          <a:off x="161925" y="6134100"/>
          <a:ext cx="2867025" cy="295275"/>
        </a:xfrm>
        <a:prstGeom prst="wedgeRectCallout">
          <a:avLst>
            <a:gd name="adj1" fmla="val 94917"/>
            <a:gd name="adj2" fmla="val -198724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日付は、西暦 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2023/4/1 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で記入して下さい。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60</xdr:col>
      <xdr:colOff>57149</xdr:colOff>
      <xdr:row>31</xdr:row>
      <xdr:rowOff>9525</xdr:rowOff>
    </xdr:from>
    <xdr:to>
      <xdr:col>77</xdr:col>
      <xdr:colOff>9525</xdr:colOff>
      <xdr:row>33</xdr:row>
      <xdr:rowOff>133350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0AB78095-1776-42E2-8371-9498D678B5E0}"/>
            </a:ext>
          </a:extLst>
        </xdr:cNvPr>
        <xdr:cNvSpPr/>
      </xdr:nvSpPr>
      <xdr:spPr>
        <a:xfrm>
          <a:off x="10344149" y="5743575"/>
          <a:ext cx="2886076" cy="542925"/>
        </a:xfrm>
        <a:prstGeom prst="wedgeRectCallout">
          <a:avLst>
            <a:gd name="adj1" fmla="val -94131"/>
            <a:gd name="adj2" fmla="val -53849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少数点以下の数字の場合は、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セルの書式設定の表示部分を標準にし下さい。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19</xdr:col>
      <xdr:colOff>95250</xdr:colOff>
      <xdr:row>5</xdr:row>
      <xdr:rowOff>38101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332C8669-E3B8-4590-A014-ACEF413C15ED}"/>
            </a:ext>
          </a:extLst>
        </xdr:cNvPr>
        <xdr:cNvSpPr/>
      </xdr:nvSpPr>
      <xdr:spPr>
        <a:xfrm>
          <a:off x="171450" y="409575"/>
          <a:ext cx="3181350" cy="533401"/>
        </a:xfrm>
        <a:prstGeom prst="wedgeRectCallout">
          <a:avLst>
            <a:gd name="adj1" fmla="val 58084"/>
            <a:gd name="adj2" fmla="val 23495"/>
          </a:avLst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リストの中から、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豊岡建設、サポート、早川運輸を選んで下さい。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oyoken-jmk@ae.auone-net.jp" TargetMode="External"/><Relationship Id="rId1" Type="http://schemas.openxmlformats.org/officeDocument/2006/relationships/hyperlink" Target="mailto:oooooooo@co.jp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A767C-E914-4157-A0C3-AD2B82AC9271}">
  <sheetPr>
    <tabColor theme="4"/>
  </sheetPr>
  <dimension ref="B2:AU105"/>
  <sheetViews>
    <sheetView showGridLines="0" tabSelected="1" view="pageBreakPreview" zoomScaleNormal="100" zoomScaleSheetLayoutView="100" workbookViewId="0"/>
  </sheetViews>
  <sheetFormatPr defaultColWidth="2.25" defaultRowHeight="18.75"/>
  <cols>
    <col min="1" max="45" width="2.25" style="12"/>
    <col min="46" max="46" width="15.625" style="12" customWidth="1"/>
    <col min="47" max="47" width="9.5" style="12" customWidth="1"/>
    <col min="48" max="50" width="2.25" style="12"/>
    <col min="51" max="53" width="3.5" style="12" bestFit="1" customWidth="1"/>
    <col min="54" max="16384" width="2.25" style="12"/>
  </cols>
  <sheetData>
    <row r="2" spans="2:47" s="13" customFormat="1" ht="12.95" customHeight="1">
      <c r="B2" s="40" t="s">
        <v>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2:47" s="13" customFormat="1" ht="13.3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2:47" s="13" customFormat="1" ht="8.1" customHeigh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U4" s="7"/>
    </row>
    <row r="5" spans="2:47" s="13" customFormat="1" ht="20.100000000000001" customHeight="1" thickBot="1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41" t="s">
        <v>8</v>
      </c>
      <c r="Q5" s="41"/>
      <c r="R5" s="15"/>
      <c r="S5" s="15"/>
      <c r="T5" s="15"/>
      <c r="U5" s="15"/>
      <c r="V5" s="15"/>
      <c r="Z5" s="16"/>
      <c r="AA5" s="16"/>
      <c r="AB5" s="16"/>
      <c r="AC5" s="103"/>
      <c r="AD5" s="103"/>
      <c r="AE5" s="103"/>
      <c r="AF5" s="13" t="s">
        <v>30</v>
      </c>
      <c r="AG5" s="103"/>
      <c r="AH5" s="103"/>
      <c r="AI5" s="17" t="s">
        <v>29</v>
      </c>
      <c r="AJ5" s="104"/>
      <c r="AK5" s="104"/>
      <c r="AL5" s="17" t="s">
        <v>28</v>
      </c>
      <c r="AM5" s="18"/>
      <c r="AU5" s="8"/>
    </row>
    <row r="6" spans="2:47" s="13" customFormat="1" ht="9.9499999999999993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42"/>
      <c r="X6" s="42"/>
      <c r="Y6" s="42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U6" s="8"/>
    </row>
    <row r="7" spans="2:47" s="13" customFormat="1" ht="20.100000000000001" customHeight="1">
      <c r="B7" s="145" t="s">
        <v>43</v>
      </c>
      <c r="C7" s="146"/>
      <c r="D7" s="146"/>
      <c r="E7" s="146"/>
      <c r="F7" s="146"/>
      <c r="G7" s="146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78" t="s">
        <v>40</v>
      </c>
      <c r="AB7" s="178"/>
      <c r="AC7" s="178"/>
      <c r="AD7" s="178"/>
      <c r="AE7" s="158"/>
      <c r="AF7" s="158"/>
      <c r="AG7" s="158"/>
      <c r="AH7" s="158"/>
      <c r="AI7" s="158"/>
      <c r="AJ7" s="158"/>
      <c r="AK7" s="158"/>
      <c r="AL7" s="158"/>
      <c r="AM7" s="159"/>
      <c r="AU7" s="8"/>
    </row>
    <row r="8" spans="2:47" s="13" customFormat="1" ht="20.100000000000001" customHeight="1">
      <c r="B8" s="150" t="s">
        <v>44</v>
      </c>
      <c r="C8" s="151"/>
      <c r="D8" s="151"/>
      <c r="E8" s="151"/>
      <c r="F8" s="151"/>
      <c r="G8" s="152"/>
      <c r="H8" s="174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34" t="s">
        <v>42</v>
      </c>
      <c r="X8" s="134"/>
      <c r="Y8" s="134"/>
      <c r="Z8" s="134"/>
      <c r="AA8" s="179" t="s">
        <v>41</v>
      </c>
      <c r="AB8" s="179"/>
      <c r="AC8" s="179"/>
      <c r="AD8" s="179"/>
      <c r="AE8" s="160"/>
      <c r="AF8" s="160"/>
      <c r="AG8" s="160"/>
      <c r="AH8" s="160"/>
      <c r="AI8" s="160"/>
      <c r="AJ8" s="160"/>
      <c r="AK8" s="160"/>
      <c r="AL8" s="160"/>
      <c r="AM8" s="161"/>
    </row>
    <row r="9" spans="2:47" s="13" customFormat="1" ht="20.100000000000001" customHeight="1">
      <c r="B9" s="153"/>
      <c r="C9" s="114"/>
      <c r="D9" s="114"/>
      <c r="E9" s="114"/>
      <c r="F9" s="114"/>
      <c r="G9" s="154"/>
      <c r="H9" s="176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35"/>
      <c r="X9" s="135"/>
      <c r="Y9" s="135"/>
      <c r="Z9" s="135"/>
      <c r="AA9" s="179" t="s">
        <v>39</v>
      </c>
      <c r="AB9" s="179"/>
      <c r="AC9" s="179"/>
      <c r="AD9" s="179"/>
      <c r="AE9" s="162"/>
      <c r="AF9" s="162"/>
      <c r="AG9" s="162"/>
      <c r="AH9" s="162"/>
      <c r="AI9" s="162"/>
      <c r="AJ9" s="162"/>
      <c r="AK9" s="162"/>
      <c r="AL9" s="162"/>
      <c r="AM9" s="163"/>
    </row>
    <row r="10" spans="2:47" s="13" customFormat="1" ht="20.100000000000001" customHeight="1">
      <c r="B10" s="155"/>
      <c r="C10" s="156"/>
      <c r="D10" s="156"/>
      <c r="E10" s="156"/>
      <c r="F10" s="156"/>
      <c r="G10" s="157"/>
      <c r="H10" s="143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36"/>
      <c r="X10" s="136"/>
      <c r="Y10" s="136"/>
      <c r="Z10" s="136"/>
      <c r="AA10" s="147" t="s">
        <v>10</v>
      </c>
      <c r="AB10" s="148"/>
      <c r="AC10" s="148"/>
      <c r="AD10" s="149"/>
      <c r="AE10" s="131"/>
      <c r="AF10" s="132"/>
      <c r="AG10" s="132"/>
      <c r="AH10" s="132"/>
      <c r="AI10" s="132"/>
      <c r="AJ10" s="132"/>
      <c r="AK10" s="132"/>
      <c r="AL10" s="132"/>
      <c r="AM10" s="133"/>
      <c r="AU10" s="8"/>
    </row>
    <row r="11" spans="2:47" s="13" customFormat="1" ht="9.75" customHeight="1">
      <c r="B11" s="3" t="s">
        <v>2</v>
      </c>
      <c r="C11" s="3"/>
      <c r="D11" s="9"/>
      <c r="E11" s="9"/>
      <c r="F11" s="9"/>
      <c r="G11" s="9"/>
      <c r="H11" s="9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AM11" s="5"/>
      <c r="AU11" s="8"/>
    </row>
    <row r="12" spans="2:47" s="13" customFormat="1" ht="15" customHeight="1">
      <c r="B12" s="122" t="s">
        <v>34</v>
      </c>
      <c r="C12" s="123"/>
      <c r="D12" s="128" t="s">
        <v>35</v>
      </c>
      <c r="E12" s="128"/>
      <c r="F12" s="128"/>
      <c r="G12" s="128"/>
      <c r="H12" s="12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  <c r="AU12" s="8"/>
    </row>
    <row r="13" spans="2:47" s="13" customFormat="1" ht="15" customHeight="1">
      <c r="B13" s="124"/>
      <c r="C13" s="125"/>
      <c r="D13" s="129" t="s">
        <v>36</v>
      </c>
      <c r="E13" s="129"/>
      <c r="F13" s="129"/>
      <c r="G13" s="129"/>
      <c r="H13" s="129"/>
      <c r="I13" s="182"/>
      <c r="J13" s="182"/>
      <c r="K13" s="182"/>
      <c r="L13" s="170"/>
      <c r="M13" s="170"/>
      <c r="N13" s="170"/>
      <c r="O13" s="170"/>
      <c r="P13" s="170"/>
      <c r="Q13" s="170"/>
      <c r="R13" s="170"/>
      <c r="S13" s="170"/>
      <c r="T13" s="171"/>
      <c r="AM13" s="19"/>
      <c r="AU13" s="8"/>
    </row>
    <row r="14" spans="2:47" s="13" customFormat="1" ht="15" customHeight="1">
      <c r="B14" s="124"/>
      <c r="C14" s="125"/>
      <c r="D14" s="129" t="s">
        <v>37</v>
      </c>
      <c r="E14" s="129"/>
      <c r="F14" s="129"/>
      <c r="G14" s="129"/>
      <c r="H14" s="129"/>
      <c r="I14" s="180" t="str">
        <f>PHONETIC(I15)</f>
        <v/>
      </c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1"/>
      <c r="AM14" s="19"/>
      <c r="AU14" s="8"/>
    </row>
    <row r="15" spans="2:47" s="13" customFormat="1" ht="15" customHeight="1">
      <c r="B15" s="126"/>
      <c r="C15" s="127"/>
      <c r="D15" s="130" t="s">
        <v>38</v>
      </c>
      <c r="E15" s="130"/>
      <c r="F15" s="130"/>
      <c r="G15" s="130"/>
      <c r="H15" s="130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3"/>
      <c r="AM15" s="19"/>
      <c r="AU15" s="8"/>
    </row>
    <row r="16" spans="2:47" s="13" customFormat="1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19"/>
      <c r="AM16" s="19"/>
      <c r="AU16" s="8"/>
    </row>
    <row r="17" spans="2:47" s="13" customFormat="1" ht="15" customHeight="1">
      <c r="B17" s="3"/>
      <c r="C17" s="33" t="s">
        <v>0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V17" s="10" t="s">
        <v>23</v>
      </c>
      <c r="W17" s="10" t="s">
        <v>24</v>
      </c>
      <c r="Y17" s="5"/>
      <c r="Z17" s="5"/>
      <c r="AE17" s="5"/>
      <c r="AF17" s="5"/>
      <c r="AG17" s="5"/>
      <c r="AH17" s="5"/>
      <c r="AI17" s="5"/>
      <c r="AJ17" s="5"/>
      <c r="AK17" s="5"/>
      <c r="AL17" s="20"/>
      <c r="AM17" s="19"/>
      <c r="AU17" s="8"/>
    </row>
    <row r="18" spans="2:47" s="13" customFormat="1" ht="15" customHeight="1">
      <c r="B18" s="3"/>
      <c r="C18" s="33" t="s">
        <v>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1"/>
      <c r="V18" s="10" t="s">
        <v>23</v>
      </c>
      <c r="W18" s="11" t="s">
        <v>25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20"/>
      <c r="AM18" s="19"/>
      <c r="AU18" s="8"/>
    </row>
    <row r="19" spans="2:47" s="13" customFormat="1" ht="12" customHeight="1">
      <c r="B19" s="164" t="s">
        <v>17</v>
      </c>
      <c r="C19" s="165"/>
      <c r="D19" s="165"/>
      <c r="E19" s="165"/>
      <c r="F19" s="165"/>
      <c r="G19" s="165"/>
      <c r="H19" s="165"/>
      <c r="I19" s="34">
        <f>AG24</f>
        <v>0</v>
      </c>
      <c r="J19" s="34"/>
      <c r="K19" s="34"/>
      <c r="L19" s="34"/>
      <c r="M19" s="34"/>
      <c r="N19" s="34"/>
      <c r="O19" s="34"/>
      <c r="P19" s="34"/>
      <c r="Q19" s="34"/>
      <c r="R19" s="36" t="s">
        <v>49</v>
      </c>
      <c r="S19" s="36"/>
      <c r="T19" s="37"/>
      <c r="U19" s="5"/>
      <c r="V19" s="10" t="s">
        <v>23</v>
      </c>
      <c r="W19" s="10" t="s">
        <v>26</v>
      </c>
      <c r="AC19" s="21"/>
      <c r="AD19" s="21"/>
      <c r="AE19" s="21"/>
      <c r="AG19" s="22"/>
      <c r="AH19" s="22"/>
      <c r="AI19" s="22"/>
      <c r="AJ19" s="22"/>
      <c r="AK19" s="22"/>
      <c r="AL19" s="22"/>
      <c r="AM19" s="22"/>
    </row>
    <row r="20" spans="2:47" s="13" customFormat="1" ht="15" customHeight="1">
      <c r="B20" s="166"/>
      <c r="C20" s="167"/>
      <c r="D20" s="167"/>
      <c r="E20" s="167"/>
      <c r="F20" s="167"/>
      <c r="G20" s="167"/>
      <c r="H20" s="167"/>
      <c r="I20" s="35"/>
      <c r="J20" s="35"/>
      <c r="K20" s="35"/>
      <c r="L20" s="35"/>
      <c r="M20" s="35"/>
      <c r="N20" s="35"/>
      <c r="O20" s="35"/>
      <c r="P20" s="35"/>
      <c r="Q20" s="35"/>
      <c r="R20" s="38"/>
      <c r="S20" s="38"/>
      <c r="T20" s="39"/>
      <c r="U20" s="5"/>
      <c r="V20" s="10" t="s">
        <v>23</v>
      </c>
      <c r="W20" s="10" t="s">
        <v>27</v>
      </c>
      <c r="AB20" s="23"/>
      <c r="AC20" s="23"/>
      <c r="AD20" s="23"/>
      <c r="AE20" s="23"/>
      <c r="AF20" s="24"/>
      <c r="AG20" s="24"/>
      <c r="AH20" s="24"/>
      <c r="AI20" s="24"/>
      <c r="AJ20" s="24"/>
      <c r="AK20" s="24"/>
      <c r="AL20" s="24"/>
      <c r="AM20" s="24"/>
    </row>
    <row r="21" spans="2:47" s="13" customFormat="1" ht="9.75" customHeight="1">
      <c r="B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U21" s="8"/>
    </row>
    <row r="22" spans="2:47" s="13" customFormat="1" ht="12.95" customHeight="1">
      <c r="B22" s="53" t="s">
        <v>12</v>
      </c>
      <c r="C22" s="54"/>
      <c r="D22" s="54"/>
      <c r="E22" s="54"/>
      <c r="F22" s="54"/>
      <c r="G22" s="54"/>
      <c r="H22" s="54"/>
      <c r="I22" s="54" t="s">
        <v>13</v>
      </c>
      <c r="J22" s="54"/>
      <c r="K22" s="54"/>
      <c r="L22" s="54"/>
      <c r="M22" s="54"/>
      <c r="N22" s="54"/>
      <c r="O22" s="54" t="s">
        <v>14</v>
      </c>
      <c r="P22" s="54"/>
      <c r="Q22" s="54"/>
      <c r="R22" s="54"/>
      <c r="S22" s="54"/>
      <c r="T22" s="54"/>
      <c r="U22" s="57" t="s">
        <v>15</v>
      </c>
      <c r="V22" s="57"/>
      <c r="W22" s="57"/>
      <c r="X22" s="57"/>
      <c r="Y22" s="57"/>
      <c r="Z22" s="57"/>
      <c r="AA22" s="54" t="s">
        <v>22</v>
      </c>
      <c r="AB22" s="54"/>
      <c r="AC22" s="54"/>
      <c r="AD22" s="54"/>
      <c r="AE22" s="54"/>
      <c r="AF22" s="54"/>
      <c r="AG22" s="57" t="s">
        <v>16</v>
      </c>
      <c r="AH22" s="57"/>
      <c r="AI22" s="57"/>
      <c r="AJ22" s="57"/>
      <c r="AK22" s="57"/>
      <c r="AL22" s="57"/>
      <c r="AM22" s="59"/>
    </row>
    <row r="23" spans="2:47" s="13" customFormat="1" ht="12.95" customHeight="1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8"/>
      <c r="V23" s="58"/>
      <c r="W23" s="58"/>
      <c r="X23" s="58"/>
      <c r="Y23" s="58"/>
      <c r="Z23" s="58"/>
      <c r="AA23" s="56"/>
      <c r="AB23" s="56"/>
      <c r="AC23" s="56"/>
      <c r="AD23" s="56"/>
      <c r="AE23" s="56"/>
      <c r="AF23" s="56"/>
      <c r="AG23" s="58"/>
      <c r="AH23" s="58"/>
      <c r="AI23" s="58"/>
      <c r="AJ23" s="58"/>
      <c r="AK23" s="58"/>
      <c r="AL23" s="58"/>
      <c r="AM23" s="60"/>
      <c r="AU23" s="8"/>
    </row>
    <row r="24" spans="2:47" s="13" customFormat="1" ht="12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7">
        <f>B24-I24</f>
        <v>0</v>
      </c>
      <c r="P24" s="47"/>
      <c r="Q24" s="47"/>
      <c r="R24" s="47"/>
      <c r="S24" s="47"/>
      <c r="T24" s="47"/>
      <c r="U24" s="49">
        <f>AH47+AH49+AH51+AH98+AH100+AH102</f>
        <v>0</v>
      </c>
      <c r="V24" s="49"/>
      <c r="W24" s="49"/>
      <c r="X24" s="49"/>
      <c r="Y24" s="49"/>
      <c r="Z24" s="49"/>
      <c r="AA24" s="49">
        <f>AH48+AH50+AH99+AH101</f>
        <v>0</v>
      </c>
      <c r="AB24" s="49"/>
      <c r="AC24" s="49"/>
      <c r="AD24" s="49"/>
      <c r="AE24" s="49"/>
      <c r="AF24" s="49"/>
      <c r="AG24" s="49">
        <f>ROUND(U24+AA24,0)</f>
        <v>0</v>
      </c>
      <c r="AH24" s="49"/>
      <c r="AI24" s="49"/>
      <c r="AJ24" s="49"/>
      <c r="AK24" s="49"/>
      <c r="AL24" s="49"/>
      <c r="AM24" s="51"/>
      <c r="AU24" s="8"/>
    </row>
    <row r="25" spans="2:47" s="13" customFormat="1" ht="12.95" customHeigh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8"/>
      <c r="P25" s="48"/>
      <c r="Q25" s="48"/>
      <c r="R25" s="48"/>
      <c r="S25" s="48"/>
      <c r="T25" s="48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2"/>
      <c r="AT25" s="25"/>
      <c r="AU25" s="4"/>
    </row>
    <row r="26" spans="2:47" s="13" customFormat="1" ht="12.75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2:47" s="13" customFormat="1" ht="16.5" customHeight="1">
      <c r="B27" s="71" t="s">
        <v>6</v>
      </c>
      <c r="C27" s="72"/>
      <c r="D27" s="72" t="s">
        <v>20</v>
      </c>
      <c r="E27" s="72"/>
      <c r="F27" s="72" t="s">
        <v>18</v>
      </c>
      <c r="G27" s="72"/>
      <c r="H27" s="72"/>
      <c r="I27" s="72" t="s">
        <v>33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 t="s">
        <v>3</v>
      </c>
      <c r="X27" s="72"/>
      <c r="Y27" s="72"/>
      <c r="Z27" s="72" t="s">
        <v>4</v>
      </c>
      <c r="AA27" s="72"/>
      <c r="AB27" s="106" t="s">
        <v>31</v>
      </c>
      <c r="AC27" s="106"/>
      <c r="AD27" s="106"/>
      <c r="AE27" s="106"/>
      <c r="AF27" s="106"/>
      <c r="AG27" s="106"/>
      <c r="AH27" s="72" t="s">
        <v>32</v>
      </c>
      <c r="AI27" s="72"/>
      <c r="AJ27" s="72"/>
      <c r="AK27" s="72"/>
      <c r="AL27" s="72"/>
      <c r="AM27" s="73"/>
    </row>
    <row r="28" spans="2:47" s="13" customFormat="1" ht="16.5" customHeight="1">
      <c r="B28" s="69"/>
      <c r="C28" s="70"/>
      <c r="D28" s="94" t="str">
        <f>IF(B28=1,"10%",IF(B28=2,"8%",IF(B28=3,"0%","")))</f>
        <v/>
      </c>
      <c r="E28" s="94"/>
      <c r="F28" s="93"/>
      <c r="G28" s="93"/>
      <c r="H28" s="93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90"/>
      <c r="X28" s="190"/>
      <c r="Y28" s="190"/>
      <c r="Z28" s="108"/>
      <c r="AA28" s="108"/>
      <c r="AB28" s="107"/>
      <c r="AC28" s="107"/>
      <c r="AD28" s="107"/>
      <c r="AE28" s="107"/>
      <c r="AF28" s="107"/>
      <c r="AG28" s="107"/>
      <c r="AH28" s="67" t="str">
        <f>IF(B28="","",W28*AB28)</f>
        <v/>
      </c>
      <c r="AI28" s="67"/>
      <c r="AJ28" s="67"/>
      <c r="AK28" s="67"/>
      <c r="AL28" s="67"/>
      <c r="AM28" s="68"/>
    </row>
    <row r="29" spans="2:47" s="13" customFormat="1" ht="16.5" customHeight="1">
      <c r="B29" s="63"/>
      <c r="C29" s="64"/>
      <c r="D29" s="74" t="str">
        <f t="shared" ref="D29:D46" si="0">IF(B29=1,"10%",IF(B29=2,"8%",IF(B29=3,"0%","")))</f>
        <v/>
      </c>
      <c r="E29" s="74"/>
      <c r="F29" s="75"/>
      <c r="G29" s="75"/>
      <c r="H29" s="75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191"/>
      <c r="X29" s="191"/>
      <c r="Y29" s="191"/>
      <c r="Z29" s="83"/>
      <c r="AA29" s="83"/>
      <c r="AB29" s="86"/>
      <c r="AC29" s="86"/>
      <c r="AD29" s="86"/>
      <c r="AE29" s="86"/>
      <c r="AF29" s="86"/>
      <c r="AG29" s="86"/>
      <c r="AH29" s="61" t="str">
        <f>IF(B29="","",W29*AB29)</f>
        <v/>
      </c>
      <c r="AI29" s="61"/>
      <c r="AJ29" s="61"/>
      <c r="AK29" s="61"/>
      <c r="AL29" s="61"/>
      <c r="AM29" s="62"/>
    </row>
    <row r="30" spans="2:47" s="13" customFormat="1" ht="16.5" customHeight="1">
      <c r="B30" s="65"/>
      <c r="C30" s="66"/>
      <c r="D30" s="74" t="str">
        <f t="shared" si="0"/>
        <v/>
      </c>
      <c r="E30" s="74"/>
      <c r="F30" s="75"/>
      <c r="G30" s="75"/>
      <c r="H30" s="75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191"/>
      <c r="X30" s="191"/>
      <c r="Y30" s="191"/>
      <c r="Z30" s="83"/>
      <c r="AA30" s="83"/>
      <c r="AB30" s="189"/>
      <c r="AC30" s="189"/>
      <c r="AD30" s="189"/>
      <c r="AE30" s="189"/>
      <c r="AF30" s="189"/>
      <c r="AG30" s="189"/>
      <c r="AH30" s="61" t="str">
        <f t="shared" ref="AH30:AH46" si="1">IF(B30="","",W30*AB30)</f>
        <v/>
      </c>
      <c r="AI30" s="61"/>
      <c r="AJ30" s="61"/>
      <c r="AK30" s="61"/>
      <c r="AL30" s="61"/>
      <c r="AM30" s="62"/>
    </row>
    <row r="31" spans="2:47" s="13" customFormat="1" ht="16.5" customHeight="1">
      <c r="B31" s="63"/>
      <c r="C31" s="64"/>
      <c r="D31" s="74" t="str">
        <f t="shared" si="0"/>
        <v/>
      </c>
      <c r="E31" s="74"/>
      <c r="F31" s="75"/>
      <c r="G31" s="75"/>
      <c r="H31" s="75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191"/>
      <c r="X31" s="191"/>
      <c r="Y31" s="191"/>
      <c r="Z31" s="83"/>
      <c r="AA31" s="83"/>
      <c r="AB31" s="86"/>
      <c r="AC31" s="86"/>
      <c r="AD31" s="86"/>
      <c r="AE31" s="86"/>
      <c r="AF31" s="86"/>
      <c r="AG31" s="86"/>
      <c r="AH31" s="61" t="str">
        <f t="shared" si="1"/>
        <v/>
      </c>
      <c r="AI31" s="61"/>
      <c r="AJ31" s="61"/>
      <c r="AK31" s="61"/>
      <c r="AL31" s="61"/>
      <c r="AM31" s="62"/>
    </row>
    <row r="32" spans="2:47" s="13" customFormat="1" ht="16.5" customHeight="1">
      <c r="B32" s="65"/>
      <c r="C32" s="66"/>
      <c r="D32" s="74" t="str">
        <f t="shared" si="0"/>
        <v/>
      </c>
      <c r="E32" s="74"/>
      <c r="F32" s="75"/>
      <c r="G32" s="75"/>
      <c r="H32" s="75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191"/>
      <c r="X32" s="191"/>
      <c r="Y32" s="191"/>
      <c r="Z32" s="83"/>
      <c r="AA32" s="83"/>
      <c r="AB32" s="86"/>
      <c r="AC32" s="86"/>
      <c r="AD32" s="86"/>
      <c r="AE32" s="86"/>
      <c r="AF32" s="86"/>
      <c r="AG32" s="86"/>
      <c r="AH32" s="61" t="str">
        <f t="shared" si="1"/>
        <v/>
      </c>
      <c r="AI32" s="61"/>
      <c r="AJ32" s="61"/>
      <c r="AK32" s="61"/>
      <c r="AL32" s="61"/>
      <c r="AM32" s="62"/>
    </row>
    <row r="33" spans="2:40" s="13" customFormat="1" ht="16.5" customHeight="1">
      <c r="B33" s="63"/>
      <c r="C33" s="64"/>
      <c r="D33" s="74" t="str">
        <f t="shared" si="0"/>
        <v/>
      </c>
      <c r="E33" s="74"/>
      <c r="F33" s="75"/>
      <c r="G33" s="75"/>
      <c r="H33" s="75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191"/>
      <c r="X33" s="191"/>
      <c r="Y33" s="191"/>
      <c r="Z33" s="83"/>
      <c r="AA33" s="83"/>
      <c r="AB33" s="189"/>
      <c r="AC33" s="189"/>
      <c r="AD33" s="189"/>
      <c r="AE33" s="189"/>
      <c r="AF33" s="189"/>
      <c r="AG33" s="189"/>
      <c r="AH33" s="61" t="str">
        <f>IF(B33="","",W33*AB33)</f>
        <v/>
      </c>
      <c r="AI33" s="61"/>
      <c r="AJ33" s="61"/>
      <c r="AK33" s="61"/>
      <c r="AL33" s="61"/>
      <c r="AM33" s="62"/>
    </row>
    <row r="34" spans="2:40" s="13" customFormat="1" ht="16.5" customHeight="1">
      <c r="B34" s="65"/>
      <c r="C34" s="66"/>
      <c r="D34" s="74" t="str">
        <f t="shared" si="0"/>
        <v/>
      </c>
      <c r="E34" s="74"/>
      <c r="F34" s="75"/>
      <c r="G34" s="75"/>
      <c r="H34" s="75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191"/>
      <c r="X34" s="191"/>
      <c r="Y34" s="191"/>
      <c r="Z34" s="83"/>
      <c r="AA34" s="83"/>
      <c r="AB34" s="86"/>
      <c r="AC34" s="86"/>
      <c r="AD34" s="86"/>
      <c r="AE34" s="86"/>
      <c r="AF34" s="86"/>
      <c r="AG34" s="86"/>
      <c r="AH34" s="61" t="str">
        <f t="shared" si="1"/>
        <v/>
      </c>
      <c r="AI34" s="61"/>
      <c r="AJ34" s="61"/>
      <c r="AK34" s="61"/>
      <c r="AL34" s="61"/>
      <c r="AM34" s="62"/>
    </row>
    <row r="35" spans="2:40" s="13" customFormat="1" ht="16.5" customHeight="1">
      <c r="B35" s="63"/>
      <c r="C35" s="64"/>
      <c r="D35" s="74" t="str">
        <f t="shared" si="0"/>
        <v/>
      </c>
      <c r="E35" s="74"/>
      <c r="F35" s="75"/>
      <c r="G35" s="75"/>
      <c r="H35" s="75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191"/>
      <c r="X35" s="191"/>
      <c r="Y35" s="191"/>
      <c r="Z35" s="83"/>
      <c r="AA35" s="83"/>
      <c r="AB35" s="86"/>
      <c r="AC35" s="86"/>
      <c r="AD35" s="86"/>
      <c r="AE35" s="86"/>
      <c r="AF35" s="86"/>
      <c r="AG35" s="86"/>
      <c r="AH35" s="61" t="str">
        <f t="shared" si="1"/>
        <v/>
      </c>
      <c r="AI35" s="61"/>
      <c r="AJ35" s="61"/>
      <c r="AK35" s="61"/>
      <c r="AL35" s="61"/>
      <c r="AM35" s="62"/>
    </row>
    <row r="36" spans="2:40" s="13" customFormat="1" ht="16.5" customHeight="1">
      <c r="B36" s="65"/>
      <c r="C36" s="66"/>
      <c r="D36" s="74" t="str">
        <f t="shared" si="0"/>
        <v/>
      </c>
      <c r="E36" s="74"/>
      <c r="F36" s="75"/>
      <c r="G36" s="75"/>
      <c r="H36" s="75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191"/>
      <c r="X36" s="191"/>
      <c r="Y36" s="191"/>
      <c r="Z36" s="83"/>
      <c r="AA36" s="83"/>
      <c r="AB36" s="86"/>
      <c r="AC36" s="86"/>
      <c r="AD36" s="86"/>
      <c r="AE36" s="86"/>
      <c r="AF36" s="86"/>
      <c r="AG36" s="86"/>
      <c r="AH36" s="61" t="str">
        <f t="shared" si="1"/>
        <v/>
      </c>
      <c r="AI36" s="61"/>
      <c r="AJ36" s="61"/>
      <c r="AK36" s="61"/>
      <c r="AL36" s="61"/>
      <c r="AM36" s="62"/>
    </row>
    <row r="37" spans="2:40" s="13" customFormat="1" ht="16.5" customHeight="1">
      <c r="B37" s="63"/>
      <c r="C37" s="64"/>
      <c r="D37" s="74" t="str">
        <f t="shared" si="0"/>
        <v/>
      </c>
      <c r="E37" s="74"/>
      <c r="F37" s="75"/>
      <c r="G37" s="75"/>
      <c r="H37" s="75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191"/>
      <c r="X37" s="191"/>
      <c r="Y37" s="191"/>
      <c r="Z37" s="83"/>
      <c r="AA37" s="83"/>
      <c r="AB37" s="86"/>
      <c r="AC37" s="86"/>
      <c r="AD37" s="86"/>
      <c r="AE37" s="86"/>
      <c r="AF37" s="86"/>
      <c r="AG37" s="86"/>
      <c r="AH37" s="61" t="str">
        <f t="shared" si="1"/>
        <v/>
      </c>
      <c r="AI37" s="61"/>
      <c r="AJ37" s="61"/>
      <c r="AK37" s="61"/>
      <c r="AL37" s="61"/>
      <c r="AM37" s="62"/>
    </row>
    <row r="38" spans="2:40" s="13" customFormat="1" ht="16.5" customHeight="1">
      <c r="B38" s="65"/>
      <c r="C38" s="66"/>
      <c r="D38" s="74" t="str">
        <f t="shared" si="0"/>
        <v/>
      </c>
      <c r="E38" s="74"/>
      <c r="F38" s="75"/>
      <c r="G38" s="75"/>
      <c r="H38" s="75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191"/>
      <c r="X38" s="191"/>
      <c r="Y38" s="191"/>
      <c r="Z38" s="83"/>
      <c r="AA38" s="83"/>
      <c r="AB38" s="86"/>
      <c r="AC38" s="86"/>
      <c r="AD38" s="86"/>
      <c r="AE38" s="86"/>
      <c r="AF38" s="86"/>
      <c r="AG38" s="86"/>
      <c r="AH38" s="61" t="str">
        <f t="shared" si="1"/>
        <v/>
      </c>
      <c r="AI38" s="61"/>
      <c r="AJ38" s="61"/>
      <c r="AK38" s="61"/>
      <c r="AL38" s="61"/>
      <c r="AM38" s="62"/>
    </row>
    <row r="39" spans="2:40" s="13" customFormat="1" ht="16.5" customHeight="1">
      <c r="B39" s="63"/>
      <c r="C39" s="64"/>
      <c r="D39" s="74" t="str">
        <f t="shared" si="0"/>
        <v/>
      </c>
      <c r="E39" s="74"/>
      <c r="F39" s="75"/>
      <c r="G39" s="75"/>
      <c r="H39" s="75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191"/>
      <c r="X39" s="191"/>
      <c r="Y39" s="191"/>
      <c r="Z39" s="83"/>
      <c r="AA39" s="83"/>
      <c r="AB39" s="86"/>
      <c r="AC39" s="86"/>
      <c r="AD39" s="86"/>
      <c r="AE39" s="86"/>
      <c r="AF39" s="86"/>
      <c r="AG39" s="86"/>
      <c r="AH39" s="61" t="str">
        <f t="shared" si="1"/>
        <v/>
      </c>
      <c r="AI39" s="61"/>
      <c r="AJ39" s="61"/>
      <c r="AK39" s="61"/>
      <c r="AL39" s="61"/>
      <c r="AM39" s="62"/>
    </row>
    <row r="40" spans="2:40" s="13" customFormat="1" ht="16.5" customHeight="1">
      <c r="B40" s="65"/>
      <c r="C40" s="66"/>
      <c r="D40" s="74" t="str">
        <f t="shared" si="0"/>
        <v/>
      </c>
      <c r="E40" s="74"/>
      <c r="F40" s="75"/>
      <c r="G40" s="75"/>
      <c r="H40" s="75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191"/>
      <c r="X40" s="191"/>
      <c r="Y40" s="191"/>
      <c r="Z40" s="83"/>
      <c r="AA40" s="83"/>
      <c r="AB40" s="86"/>
      <c r="AC40" s="86"/>
      <c r="AD40" s="86"/>
      <c r="AE40" s="86"/>
      <c r="AF40" s="86"/>
      <c r="AG40" s="86"/>
      <c r="AH40" s="61" t="str">
        <f t="shared" si="1"/>
        <v/>
      </c>
      <c r="AI40" s="61"/>
      <c r="AJ40" s="61"/>
      <c r="AK40" s="61"/>
      <c r="AL40" s="61"/>
      <c r="AM40" s="62"/>
    </row>
    <row r="41" spans="2:40" s="13" customFormat="1" ht="16.5" customHeight="1">
      <c r="B41" s="63"/>
      <c r="C41" s="64"/>
      <c r="D41" s="74" t="str">
        <f t="shared" si="0"/>
        <v/>
      </c>
      <c r="E41" s="74"/>
      <c r="F41" s="75"/>
      <c r="G41" s="75"/>
      <c r="H41" s="75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191"/>
      <c r="X41" s="191"/>
      <c r="Y41" s="191"/>
      <c r="Z41" s="83"/>
      <c r="AA41" s="83"/>
      <c r="AB41" s="86"/>
      <c r="AC41" s="86"/>
      <c r="AD41" s="86"/>
      <c r="AE41" s="86"/>
      <c r="AF41" s="86"/>
      <c r="AG41" s="86"/>
      <c r="AH41" s="61" t="str">
        <f t="shared" si="1"/>
        <v/>
      </c>
      <c r="AI41" s="61"/>
      <c r="AJ41" s="61"/>
      <c r="AK41" s="61"/>
      <c r="AL41" s="61"/>
      <c r="AM41" s="62"/>
    </row>
    <row r="42" spans="2:40" s="13" customFormat="1" ht="16.5" customHeight="1">
      <c r="B42" s="65"/>
      <c r="C42" s="66"/>
      <c r="D42" s="74" t="str">
        <f t="shared" si="0"/>
        <v/>
      </c>
      <c r="E42" s="74"/>
      <c r="F42" s="75"/>
      <c r="G42" s="75"/>
      <c r="H42" s="75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191"/>
      <c r="X42" s="191"/>
      <c r="Y42" s="191"/>
      <c r="Z42" s="83"/>
      <c r="AA42" s="83"/>
      <c r="AB42" s="86"/>
      <c r="AC42" s="86"/>
      <c r="AD42" s="86"/>
      <c r="AE42" s="86"/>
      <c r="AF42" s="86"/>
      <c r="AG42" s="86"/>
      <c r="AH42" s="61" t="str">
        <f t="shared" si="1"/>
        <v/>
      </c>
      <c r="AI42" s="61"/>
      <c r="AJ42" s="61"/>
      <c r="AK42" s="61"/>
      <c r="AL42" s="61"/>
      <c r="AM42" s="62"/>
    </row>
    <row r="43" spans="2:40" s="13" customFormat="1" ht="16.5" customHeight="1">
      <c r="B43" s="63"/>
      <c r="C43" s="64"/>
      <c r="D43" s="74" t="str">
        <f t="shared" si="0"/>
        <v/>
      </c>
      <c r="E43" s="74"/>
      <c r="F43" s="75"/>
      <c r="G43" s="75"/>
      <c r="H43" s="75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191"/>
      <c r="X43" s="191"/>
      <c r="Y43" s="191"/>
      <c r="Z43" s="83"/>
      <c r="AA43" s="83"/>
      <c r="AB43" s="86"/>
      <c r="AC43" s="86"/>
      <c r="AD43" s="86"/>
      <c r="AE43" s="86"/>
      <c r="AF43" s="86"/>
      <c r="AG43" s="86"/>
      <c r="AH43" s="61" t="str">
        <f t="shared" si="1"/>
        <v/>
      </c>
      <c r="AI43" s="61"/>
      <c r="AJ43" s="61"/>
      <c r="AK43" s="61"/>
      <c r="AL43" s="61"/>
      <c r="AM43" s="62"/>
    </row>
    <row r="44" spans="2:40" s="13" customFormat="1" ht="16.5" customHeight="1">
      <c r="B44" s="65"/>
      <c r="C44" s="66"/>
      <c r="D44" s="74" t="str">
        <f t="shared" si="0"/>
        <v/>
      </c>
      <c r="E44" s="74"/>
      <c r="F44" s="75"/>
      <c r="G44" s="75"/>
      <c r="H44" s="75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191"/>
      <c r="X44" s="191"/>
      <c r="Y44" s="191"/>
      <c r="Z44" s="83"/>
      <c r="AA44" s="83"/>
      <c r="AB44" s="86"/>
      <c r="AC44" s="86"/>
      <c r="AD44" s="86"/>
      <c r="AE44" s="86"/>
      <c r="AF44" s="86"/>
      <c r="AG44" s="86"/>
      <c r="AH44" s="61" t="str">
        <f t="shared" si="1"/>
        <v/>
      </c>
      <c r="AI44" s="61"/>
      <c r="AJ44" s="61"/>
      <c r="AK44" s="61"/>
      <c r="AL44" s="61"/>
      <c r="AM44" s="62"/>
      <c r="AN44" s="27"/>
    </row>
    <row r="45" spans="2:40" s="13" customFormat="1" ht="16.5" customHeight="1">
      <c r="B45" s="63"/>
      <c r="C45" s="64"/>
      <c r="D45" s="74" t="str">
        <f t="shared" si="0"/>
        <v/>
      </c>
      <c r="E45" s="74"/>
      <c r="F45" s="75"/>
      <c r="G45" s="75"/>
      <c r="H45" s="75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191"/>
      <c r="X45" s="191"/>
      <c r="Y45" s="191"/>
      <c r="Z45" s="83"/>
      <c r="AA45" s="83"/>
      <c r="AB45" s="86"/>
      <c r="AC45" s="86"/>
      <c r="AD45" s="86"/>
      <c r="AE45" s="86"/>
      <c r="AF45" s="86"/>
      <c r="AG45" s="86"/>
      <c r="AH45" s="61" t="str">
        <f t="shared" si="1"/>
        <v/>
      </c>
      <c r="AI45" s="61"/>
      <c r="AJ45" s="61"/>
      <c r="AK45" s="61"/>
      <c r="AL45" s="61"/>
      <c r="AM45" s="62"/>
    </row>
    <row r="46" spans="2:40" s="13" customFormat="1" ht="16.5" customHeight="1">
      <c r="B46" s="65"/>
      <c r="C46" s="66"/>
      <c r="D46" s="74" t="str">
        <f t="shared" si="0"/>
        <v/>
      </c>
      <c r="E46" s="74"/>
      <c r="F46" s="75"/>
      <c r="G46" s="75"/>
      <c r="H46" s="75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191"/>
      <c r="X46" s="191"/>
      <c r="Y46" s="191"/>
      <c r="Z46" s="85"/>
      <c r="AA46" s="85"/>
      <c r="AB46" s="86"/>
      <c r="AC46" s="86"/>
      <c r="AD46" s="86"/>
      <c r="AE46" s="86"/>
      <c r="AF46" s="86"/>
      <c r="AG46" s="86"/>
      <c r="AH46" s="61" t="str">
        <f t="shared" si="1"/>
        <v/>
      </c>
      <c r="AI46" s="61"/>
      <c r="AJ46" s="61"/>
      <c r="AK46" s="61"/>
      <c r="AL46" s="61"/>
      <c r="AM46" s="62"/>
    </row>
    <row r="47" spans="2:40" s="13" customFormat="1" ht="16.5" customHeight="1">
      <c r="B47" s="117" t="s">
        <v>5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9"/>
      <c r="Z47" s="95">
        <v>0.1</v>
      </c>
      <c r="AA47" s="96"/>
      <c r="AB47" s="99" t="s">
        <v>47</v>
      </c>
      <c r="AC47" s="99"/>
      <c r="AD47" s="99"/>
      <c r="AE47" s="99"/>
      <c r="AF47" s="99"/>
      <c r="AG47" s="100"/>
      <c r="AH47" s="76">
        <f>ROUNDDOWN(SUMIF(B28:C46,"=1",AH28:AM46),0)</f>
        <v>0</v>
      </c>
      <c r="AI47" s="76"/>
      <c r="AJ47" s="76"/>
      <c r="AK47" s="76"/>
      <c r="AL47" s="76"/>
      <c r="AM47" s="77"/>
    </row>
    <row r="48" spans="2:40" s="13" customFormat="1" ht="16.5" customHeight="1">
      <c r="B48" s="183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5"/>
      <c r="Z48" s="97">
        <v>0.1</v>
      </c>
      <c r="AA48" s="98"/>
      <c r="AB48" s="101" t="s">
        <v>46</v>
      </c>
      <c r="AC48" s="101"/>
      <c r="AD48" s="101"/>
      <c r="AE48" s="101"/>
      <c r="AF48" s="101"/>
      <c r="AG48" s="102"/>
      <c r="AH48" s="78">
        <f>ROUNDDOWN(AH47*0.1,0)</f>
        <v>0</v>
      </c>
      <c r="AI48" s="78"/>
      <c r="AJ48" s="78"/>
      <c r="AK48" s="78"/>
      <c r="AL48" s="78"/>
      <c r="AM48" s="79"/>
    </row>
    <row r="49" spans="2:47" s="13" customFormat="1" ht="16.5" customHeight="1"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5"/>
      <c r="Z49" s="110">
        <v>0.08</v>
      </c>
      <c r="AA49" s="111"/>
      <c r="AB49" s="87" t="s">
        <v>47</v>
      </c>
      <c r="AC49" s="87"/>
      <c r="AD49" s="87"/>
      <c r="AE49" s="87"/>
      <c r="AF49" s="87"/>
      <c r="AG49" s="88"/>
      <c r="AH49" s="78">
        <f>ROUNDDOWN(SUMIF(B28:C46,"=2",AH28:AM46),0)</f>
        <v>0</v>
      </c>
      <c r="AI49" s="78"/>
      <c r="AJ49" s="78"/>
      <c r="AK49" s="78"/>
      <c r="AL49" s="78"/>
      <c r="AM49" s="79"/>
    </row>
    <row r="50" spans="2:47" s="13" customFormat="1" ht="16.5" customHeight="1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5"/>
      <c r="Z50" s="120">
        <v>0.08</v>
      </c>
      <c r="AA50" s="121"/>
      <c r="AB50" s="89" t="s">
        <v>48</v>
      </c>
      <c r="AC50" s="89"/>
      <c r="AD50" s="89"/>
      <c r="AE50" s="89"/>
      <c r="AF50" s="89"/>
      <c r="AG50" s="90"/>
      <c r="AH50" s="78">
        <f>ROUNDDOWN(AH49*0.08,0)</f>
        <v>0</v>
      </c>
      <c r="AI50" s="78"/>
      <c r="AJ50" s="78"/>
      <c r="AK50" s="78"/>
      <c r="AL50" s="78"/>
      <c r="AM50" s="79"/>
    </row>
    <row r="51" spans="2:47" s="13" customFormat="1" ht="16.5" customHeight="1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1"/>
      <c r="Z51" s="137">
        <v>0</v>
      </c>
      <c r="AA51" s="138"/>
      <c r="AB51" s="91" t="s">
        <v>47</v>
      </c>
      <c r="AC51" s="91"/>
      <c r="AD51" s="91"/>
      <c r="AE51" s="91"/>
      <c r="AF51" s="91"/>
      <c r="AG51" s="92"/>
      <c r="AH51" s="80">
        <f>ROUNDDOWN(SUMIF(B28:C46,"=3",AH28:AM46),0)</f>
        <v>0</v>
      </c>
      <c r="AI51" s="80"/>
      <c r="AJ51" s="80"/>
      <c r="AK51" s="80"/>
      <c r="AL51" s="80"/>
      <c r="AM51" s="81"/>
    </row>
    <row r="52" spans="2:47" s="13" customFormat="1" ht="12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2:47" s="13" customFormat="1" ht="11.25" customHeight="1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</row>
    <row r="54" spans="2:47" s="13" customFormat="1" ht="8.2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</row>
    <row r="55" spans="2:47" s="13" customFormat="1" ht="12.75" customHeight="1">
      <c r="B55" s="40" t="s">
        <v>7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2:47" s="13" customFormat="1" ht="12.75" customHeight="1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2:47" ht="12.75" customHeight="1"/>
    <row r="58" spans="2:47" s="13" customFormat="1" ht="12.95" customHeight="1">
      <c r="B58" s="29" t="s">
        <v>12</v>
      </c>
      <c r="C58" s="29"/>
      <c r="D58" s="29"/>
      <c r="E58" s="29"/>
      <c r="F58" s="29"/>
      <c r="G58" s="29"/>
      <c r="H58" s="29"/>
      <c r="I58" s="29" t="s">
        <v>13</v>
      </c>
      <c r="J58" s="29"/>
      <c r="K58" s="29"/>
      <c r="L58" s="29"/>
      <c r="M58" s="29"/>
      <c r="N58" s="29"/>
      <c r="O58" s="29" t="s">
        <v>14</v>
      </c>
      <c r="P58" s="29"/>
      <c r="Q58" s="29"/>
      <c r="R58" s="29"/>
      <c r="S58" s="29"/>
      <c r="T58" s="29"/>
      <c r="U58" s="112" t="s">
        <v>15</v>
      </c>
      <c r="V58" s="57"/>
      <c r="W58" s="57"/>
      <c r="X58" s="57"/>
      <c r="Y58" s="57"/>
      <c r="Z58" s="57"/>
      <c r="AA58" s="54" t="s">
        <v>22</v>
      </c>
      <c r="AB58" s="54"/>
      <c r="AC58" s="54"/>
      <c r="AD58" s="54"/>
      <c r="AE58" s="54"/>
      <c r="AF58" s="54"/>
      <c r="AG58" s="57" t="s">
        <v>16</v>
      </c>
      <c r="AH58" s="57"/>
      <c r="AI58" s="57"/>
      <c r="AJ58" s="57"/>
      <c r="AK58" s="57"/>
      <c r="AL58" s="57"/>
      <c r="AM58" s="59"/>
    </row>
    <row r="59" spans="2:47" s="13" customFormat="1" ht="12.95" customHeight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113"/>
      <c r="V59" s="58"/>
      <c r="W59" s="58"/>
      <c r="X59" s="58"/>
      <c r="Y59" s="58"/>
      <c r="Z59" s="58"/>
      <c r="AA59" s="56"/>
      <c r="AB59" s="56"/>
      <c r="AC59" s="56"/>
      <c r="AD59" s="56"/>
      <c r="AE59" s="56"/>
      <c r="AF59" s="56"/>
      <c r="AG59" s="58"/>
      <c r="AH59" s="58"/>
      <c r="AI59" s="58"/>
      <c r="AJ59" s="58"/>
      <c r="AK59" s="58"/>
      <c r="AL59" s="58"/>
      <c r="AM59" s="60"/>
      <c r="AU59" s="8"/>
    </row>
    <row r="60" spans="2:47" s="13" customFormat="1" ht="12.9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186">
        <f>AH98+AH100+AH102</f>
        <v>0</v>
      </c>
      <c r="V60" s="49"/>
      <c r="W60" s="49"/>
      <c r="X60" s="49"/>
      <c r="Y60" s="49"/>
      <c r="Z60" s="49"/>
      <c r="AA60" s="49">
        <f>AH99+AH101</f>
        <v>0</v>
      </c>
      <c r="AB60" s="49"/>
      <c r="AC60" s="49"/>
      <c r="AD60" s="49"/>
      <c r="AE60" s="49"/>
      <c r="AF60" s="49"/>
      <c r="AG60" s="49">
        <f>U60+AA60</f>
        <v>0</v>
      </c>
      <c r="AH60" s="49"/>
      <c r="AI60" s="49"/>
      <c r="AJ60" s="49"/>
      <c r="AK60" s="49"/>
      <c r="AL60" s="49"/>
      <c r="AM60" s="51"/>
      <c r="AU60" s="8"/>
    </row>
    <row r="61" spans="2:47" s="13" customFormat="1" ht="12.9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187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2"/>
      <c r="AT61" s="25"/>
      <c r="AU61" s="4"/>
    </row>
    <row r="62" spans="2:47" s="13" customFormat="1" ht="12.75" customHeight="1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2:47" s="13" customFormat="1" ht="16.5" customHeight="1">
      <c r="B63" s="71" t="s">
        <v>6</v>
      </c>
      <c r="C63" s="72"/>
      <c r="D63" s="72" t="s">
        <v>20</v>
      </c>
      <c r="E63" s="72"/>
      <c r="F63" s="72" t="s">
        <v>18</v>
      </c>
      <c r="G63" s="72"/>
      <c r="H63" s="72"/>
      <c r="I63" s="72" t="s">
        <v>33</v>
      </c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 t="s">
        <v>3</v>
      </c>
      <c r="X63" s="72"/>
      <c r="Y63" s="72"/>
      <c r="Z63" s="72" t="s">
        <v>4</v>
      </c>
      <c r="AA63" s="72"/>
      <c r="AB63" s="106" t="s">
        <v>31</v>
      </c>
      <c r="AC63" s="106"/>
      <c r="AD63" s="106"/>
      <c r="AE63" s="106"/>
      <c r="AF63" s="106"/>
      <c r="AG63" s="106"/>
      <c r="AH63" s="72" t="s">
        <v>32</v>
      </c>
      <c r="AI63" s="72"/>
      <c r="AJ63" s="72"/>
      <c r="AK63" s="72"/>
      <c r="AL63" s="72"/>
      <c r="AM63" s="73"/>
    </row>
    <row r="64" spans="2:47" s="13" customFormat="1" ht="16.5" customHeight="1">
      <c r="B64" s="69"/>
      <c r="C64" s="70"/>
      <c r="D64" s="94" t="str">
        <f>IF(B64=1,"10%",IF(B64=2,"8%",IF(B64=3,"0%","")))</f>
        <v/>
      </c>
      <c r="E64" s="94"/>
      <c r="F64" s="93"/>
      <c r="G64" s="93"/>
      <c r="H64" s="93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90"/>
      <c r="X64" s="190"/>
      <c r="Y64" s="190"/>
      <c r="Z64" s="108"/>
      <c r="AA64" s="108"/>
      <c r="AB64" s="86"/>
      <c r="AC64" s="86"/>
      <c r="AD64" s="86"/>
      <c r="AE64" s="86"/>
      <c r="AF64" s="86"/>
      <c r="AG64" s="86"/>
      <c r="AH64" s="67" t="str">
        <f>IF(B64="","",W64*AB64)</f>
        <v/>
      </c>
      <c r="AI64" s="67"/>
      <c r="AJ64" s="67"/>
      <c r="AK64" s="67"/>
      <c r="AL64" s="67"/>
      <c r="AM64" s="68"/>
    </row>
    <row r="65" spans="2:39" s="13" customFormat="1" ht="16.5" customHeight="1">
      <c r="B65" s="63"/>
      <c r="C65" s="64"/>
      <c r="D65" s="74" t="str">
        <f t="shared" ref="D65:D97" si="2">IF(B65=1,"10%",IF(B65=2,"8%",IF(B65=3,"0%","")))</f>
        <v/>
      </c>
      <c r="E65" s="74"/>
      <c r="F65" s="75"/>
      <c r="G65" s="75"/>
      <c r="H65" s="75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191"/>
      <c r="X65" s="191"/>
      <c r="Y65" s="191"/>
      <c r="Z65" s="83"/>
      <c r="AA65" s="83"/>
      <c r="AB65" s="86"/>
      <c r="AC65" s="86"/>
      <c r="AD65" s="86"/>
      <c r="AE65" s="86"/>
      <c r="AF65" s="86"/>
      <c r="AG65" s="86"/>
      <c r="AH65" s="61" t="str">
        <f>IF(B65="","",W65*AB65)</f>
        <v/>
      </c>
      <c r="AI65" s="61"/>
      <c r="AJ65" s="61"/>
      <c r="AK65" s="61"/>
      <c r="AL65" s="61"/>
      <c r="AM65" s="62"/>
    </row>
    <row r="66" spans="2:39" s="13" customFormat="1" ht="16.5" customHeight="1">
      <c r="B66" s="65"/>
      <c r="C66" s="66"/>
      <c r="D66" s="74" t="str">
        <f t="shared" si="2"/>
        <v/>
      </c>
      <c r="E66" s="74"/>
      <c r="F66" s="75"/>
      <c r="G66" s="75"/>
      <c r="H66" s="75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191"/>
      <c r="X66" s="191"/>
      <c r="Y66" s="191"/>
      <c r="Z66" s="83"/>
      <c r="AA66" s="83"/>
      <c r="AB66" s="86"/>
      <c r="AC66" s="86"/>
      <c r="AD66" s="86"/>
      <c r="AE66" s="86"/>
      <c r="AF66" s="86"/>
      <c r="AG66" s="86"/>
      <c r="AH66" s="61" t="str">
        <f t="shared" ref="AH66:AH68" si="3">IF(B66="","",W66*AB66)</f>
        <v/>
      </c>
      <c r="AI66" s="61"/>
      <c r="AJ66" s="61"/>
      <c r="AK66" s="61"/>
      <c r="AL66" s="61"/>
      <c r="AM66" s="62"/>
    </row>
    <row r="67" spans="2:39" s="13" customFormat="1" ht="16.5" customHeight="1">
      <c r="B67" s="63"/>
      <c r="C67" s="64"/>
      <c r="D67" s="74" t="str">
        <f t="shared" si="2"/>
        <v/>
      </c>
      <c r="E67" s="74"/>
      <c r="F67" s="75"/>
      <c r="G67" s="75"/>
      <c r="H67" s="75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191"/>
      <c r="X67" s="191"/>
      <c r="Y67" s="191"/>
      <c r="Z67" s="83"/>
      <c r="AA67" s="83"/>
      <c r="AB67" s="86"/>
      <c r="AC67" s="86"/>
      <c r="AD67" s="86"/>
      <c r="AE67" s="86"/>
      <c r="AF67" s="86"/>
      <c r="AG67" s="86"/>
      <c r="AH67" s="61" t="str">
        <f t="shared" si="3"/>
        <v/>
      </c>
      <c r="AI67" s="61"/>
      <c r="AJ67" s="61"/>
      <c r="AK67" s="61"/>
      <c r="AL67" s="61"/>
      <c r="AM67" s="62"/>
    </row>
    <row r="68" spans="2:39" s="13" customFormat="1" ht="16.5" customHeight="1">
      <c r="B68" s="65"/>
      <c r="C68" s="66"/>
      <c r="D68" s="74" t="str">
        <f t="shared" si="2"/>
        <v/>
      </c>
      <c r="E68" s="74"/>
      <c r="F68" s="75"/>
      <c r="G68" s="75"/>
      <c r="H68" s="75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191"/>
      <c r="X68" s="191"/>
      <c r="Y68" s="191"/>
      <c r="Z68" s="83"/>
      <c r="AA68" s="83"/>
      <c r="AB68" s="86"/>
      <c r="AC68" s="86"/>
      <c r="AD68" s="86"/>
      <c r="AE68" s="86"/>
      <c r="AF68" s="86"/>
      <c r="AG68" s="86"/>
      <c r="AH68" s="61" t="str">
        <f t="shared" si="3"/>
        <v/>
      </c>
      <c r="AI68" s="61"/>
      <c r="AJ68" s="61"/>
      <c r="AK68" s="61"/>
      <c r="AL68" s="61"/>
      <c r="AM68" s="62"/>
    </row>
    <row r="69" spans="2:39" s="13" customFormat="1" ht="16.5" customHeight="1">
      <c r="B69" s="63"/>
      <c r="C69" s="64"/>
      <c r="D69" s="74" t="str">
        <f t="shared" si="2"/>
        <v/>
      </c>
      <c r="E69" s="74"/>
      <c r="F69" s="75"/>
      <c r="G69" s="75"/>
      <c r="H69" s="75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191"/>
      <c r="X69" s="191"/>
      <c r="Y69" s="191"/>
      <c r="Z69" s="83"/>
      <c r="AA69" s="83"/>
      <c r="AB69" s="86"/>
      <c r="AC69" s="86"/>
      <c r="AD69" s="86"/>
      <c r="AE69" s="86"/>
      <c r="AF69" s="86"/>
      <c r="AG69" s="86"/>
      <c r="AH69" s="61" t="str">
        <f>IF(B69="","",W69*AB69)</f>
        <v/>
      </c>
      <c r="AI69" s="61"/>
      <c r="AJ69" s="61"/>
      <c r="AK69" s="61"/>
      <c r="AL69" s="61"/>
      <c r="AM69" s="62"/>
    </row>
    <row r="70" spans="2:39" s="13" customFormat="1" ht="16.5" customHeight="1">
      <c r="B70" s="65"/>
      <c r="C70" s="66"/>
      <c r="D70" s="74" t="str">
        <f t="shared" si="2"/>
        <v/>
      </c>
      <c r="E70" s="74"/>
      <c r="F70" s="75"/>
      <c r="G70" s="75"/>
      <c r="H70" s="75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191"/>
      <c r="X70" s="191"/>
      <c r="Y70" s="191"/>
      <c r="Z70" s="83"/>
      <c r="AA70" s="83"/>
      <c r="AB70" s="86"/>
      <c r="AC70" s="86"/>
      <c r="AD70" s="86"/>
      <c r="AE70" s="86"/>
      <c r="AF70" s="86"/>
      <c r="AG70" s="86"/>
      <c r="AH70" s="61" t="str">
        <f t="shared" ref="AH70:AH97" si="4">IF(B70="","",W70*AB70)</f>
        <v/>
      </c>
      <c r="AI70" s="61"/>
      <c r="AJ70" s="61"/>
      <c r="AK70" s="61"/>
      <c r="AL70" s="61"/>
      <c r="AM70" s="62"/>
    </row>
    <row r="71" spans="2:39" s="13" customFormat="1" ht="16.5" customHeight="1">
      <c r="B71" s="63"/>
      <c r="C71" s="64"/>
      <c r="D71" s="74" t="str">
        <f t="shared" si="2"/>
        <v/>
      </c>
      <c r="E71" s="74"/>
      <c r="F71" s="75"/>
      <c r="G71" s="75"/>
      <c r="H71" s="75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191"/>
      <c r="X71" s="191"/>
      <c r="Y71" s="191"/>
      <c r="Z71" s="83"/>
      <c r="AA71" s="83"/>
      <c r="AB71" s="86"/>
      <c r="AC71" s="86"/>
      <c r="AD71" s="86"/>
      <c r="AE71" s="86"/>
      <c r="AF71" s="86"/>
      <c r="AG71" s="86"/>
      <c r="AH71" s="61" t="str">
        <f t="shared" si="4"/>
        <v/>
      </c>
      <c r="AI71" s="61"/>
      <c r="AJ71" s="61"/>
      <c r="AK71" s="61"/>
      <c r="AL71" s="61"/>
      <c r="AM71" s="62"/>
    </row>
    <row r="72" spans="2:39" s="13" customFormat="1" ht="16.5" customHeight="1">
      <c r="B72" s="65"/>
      <c r="C72" s="66"/>
      <c r="D72" s="74" t="str">
        <f t="shared" si="2"/>
        <v/>
      </c>
      <c r="E72" s="74"/>
      <c r="F72" s="75"/>
      <c r="G72" s="75"/>
      <c r="H72" s="75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191"/>
      <c r="X72" s="191"/>
      <c r="Y72" s="191"/>
      <c r="Z72" s="83"/>
      <c r="AA72" s="83"/>
      <c r="AB72" s="86"/>
      <c r="AC72" s="86"/>
      <c r="AD72" s="86"/>
      <c r="AE72" s="86"/>
      <c r="AF72" s="86"/>
      <c r="AG72" s="86"/>
      <c r="AH72" s="61" t="str">
        <f t="shared" si="4"/>
        <v/>
      </c>
      <c r="AI72" s="61"/>
      <c r="AJ72" s="61"/>
      <c r="AK72" s="61"/>
      <c r="AL72" s="61"/>
      <c r="AM72" s="62"/>
    </row>
    <row r="73" spans="2:39" s="13" customFormat="1" ht="16.5" customHeight="1">
      <c r="B73" s="63"/>
      <c r="C73" s="64"/>
      <c r="D73" s="74" t="str">
        <f t="shared" si="2"/>
        <v/>
      </c>
      <c r="E73" s="74"/>
      <c r="F73" s="75"/>
      <c r="G73" s="75"/>
      <c r="H73" s="75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191"/>
      <c r="X73" s="191"/>
      <c r="Y73" s="191"/>
      <c r="Z73" s="83"/>
      <c r="AA73" s="83"/>
      <c r="AB73" s="86"/>
      <c r="AC73" s="86"/>
      <c r="AD73" s="86"/>
      <c r="AE73" s="86"/>
      <c r="AF73" s="86"/>
      <c r="AG73" s="86"/>
      <c r="AH73" s="61" t="str">
        <f t="shared" si="4"/>
        <v/>
      </c>
      <c r="AI73" s="61"/>
      <c r="AJ73" s="61"/>
      <c r="AK73" s="61"/>
      <c r="AL73" s="61"/>
      <c r="AM73" s="62"/>
    </row>
    <row r="74" spans="2:39" s="13" customFormat="1" ht="16.5" customHeight="1">
      <c r="B74" s="65"/>
      <c r="C74" s="66"/>
      <c r="D74" s="74" t="str">
        <f t="shared" si="2"/>
        <v/>
      </c>
      <c r="E74" s="74"/>
      <c r="F74" s="75"/>
      <c r="G74" s="75"/>
      <c r="H74" s="75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191"/>
      <c r="X74" s="191"/>
      <c r="Y74" s="191"/>
      <c r="Z74" s="83"/>
      <c r="AA74" s="83"/>
      <c r="AB74" s="86"/>
      <c r="AC74" s="86"/>
      <c r="AD74" s="86"/>
      <c r="AE74" s="86"/>
      <c r="AF74" s="86"/>
      <c r="AG74" s="86"/>
      <c r="AH74" s="61" t="str">
        <f t="shared" si="4"/>
        <v/>
      </c>
      <c r="AI74" s="61"/>
      <c r="AJ74" s="61"/>
      <c r="AK74" s="61"/>
      <c r="AL74" s="61"/>
      <c r="AM74" s="62"/>
    </row>
    <row r="75" spans="2:39" s="13" customFormat="1" ht="16.5" customHeight="1">
      <c r="B75" s="63"/>
      <c r="C75" s="64"/>
      <c r="D75" s="74" t="str">
        <f t="shared" si="2"/>
        <v/>
      </c>
      <c r="E75" s="74"/>
      <c r="F75" s="75"/>
      <c r="G75" s="75"/>
      <c r="H75" s="75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191"/>
      <c r="X75" s="191"/>
      <c r="Y75" s="191"/>
      <c r="Z75" s="83"/>
      <c r="AA75" s="83"/>
      <c r="AB75" s="86"/>
      <c r="AC75" s="86"/>
      <c r="AD75" s="86"/>
      <c r="AE75" s="86"/>
      <c r="AF75" s="86"/>
      <c r="AG75" s="86"/>
      <c r="AH75" s="61" t="str">
        <f t="shared" si="4"/>
        <v/>
      </c>
      <c r="AI75" s="61"/>
      <c r="AJ75" s="61"/>
      <c r="AK75" s="61"/>
      <c r="AL75" s="61"/>
      <c r="AM75" s="62"/>
    </row>
    <row r="76" spans="2:39" s="13" customFormat="1" ht="16.5" customHeight="1">
      <c r="B76" s="65"/>
      <c r="C76" s="66"/>
      <c r="D76" s="74" t="str">
        <f t="shared" si="2"/>
        <v/>
      </c>
      <c r="E76" s="74"/>
      <c r="F76" s="75"/>
      <c r="G76" s="75"/>
      <c r="H76" s="75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191"/>
      <c r="X76" s="191"/>
      <c r="Y76" s="191"/>
      <c r="Z76" s="83"/>
      <c r="AA76" s="83"/>
      <c r="AB76" s="86"/>
      <c r="AC76" s="86"/>
      <c r="AD76" s="86"/>
      <c r="AE76" s="86"/>
      <c r="AF76" s="86"/>
      <c r="AG76" s="86"/>
      <c r="AH76" s="61" t="str">
        <f t="shared" si="4"/>
        <v/>
      </c>
      <c r="AI76" s="61"/>
      <c r="AJ76" s="61"/>
      <c r="AK76" s="61"/>
      <c r="AL76" s="61"/>
      <c r="AM76" s="62"/>
    </row>
    <row r="77" spans="2:39" s="13" customFormat="1" ht="16.5" customHeight="1">
      <c r="B77" s="63"/>
      <c r="C77" s="64"/>
      <c r="D77" s="74" t="str">
        <f t="shared" si="2"/>
        <v/>
      </c>
      <c r="E77" s="74"/>
      <c r="F77" s="75"/>
      <c r="G77" s="75"/>
      <c r="H77" s="75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191"/>
      <c r="X77" s="191"/>
      <c r="Y77" s="191"/>
      <c r="Z77" s="83"/>
      <c r="AA77" s="83"/>
      <c r="AB77" s="86"/>
      <c r="AC77" s="86"/>
      <c r="AD77" s="86"/>
      <c r="AE77" s="86"/>
      <c r="AF77" s="86"/>
      <c r="AG77" s="86"/>
      <c r="AH77" s="61" t="str">
        <f t="shared" si="4"/>
        <v/>
      </c>
      <c r="AI77" s="61"/>
      <c r="AJ77" s="61"/>
      <c r="AK77" s="61"/>
      <c r="AL77" s="61"/>
      <c r="AM77" s="62"/>
    </row>
    <row r="78" spans="2:39" s="13" customFormat="1" ht="16.5" customHeight="1">
      <c r="B78" s="65"/>
      <c r="C78" s="66"/>
      <c r="D78" s="74" t="str">
        <f t="shared" si="2"/>
        <v/>
      </c>
      <c r="E78" s="74"/>
      <c r="F78" s="75"/>
      <c r="G78" s="75"/>
      <c r="H78" s="75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191"/>
      <c r="X78" s="191"/>
      <c r="Y78" s="191"/>
      <c r="Z78" s="83"/>
      <c r="AA78" s="83"/>
      <c r="AB78" s="86"/>
      <c r="AC78" s="86"/>
      <c r="AD78" s="86"/>
      <c r="AE78" s="86"/>
      <c r="AF78" s="86"/>
      <c r="AG78" s="86"/>
      <c r="AH78" s="61" t="str">
        <f t="shared" si="4"/>
        <v/>
      </c>
      <c r="AI78" s="61"/>
      <c r="AJ78" s="61"/>
      <c r="AK78" s="61"/>
      <c r="AL78" s="61"/>
      <c r="AM78" s="62"/>
    </row>
    <row r="79" spans="2:39" s="13" customFormat="1" ht="16.5" customHeight="1">
      <c r="B79" s="63"/>
      <c r="C79" s="64"/>
      <c r="D79" s="74" t="str">
        <f t="shared" si="2"/>
        <v/>
      </c>
      <c r="E79" s="74"/>
      <c r="F79" s="75"/>
      <c r="G79" s="75"/>
      <c r="H79" s="75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191"/>
      <c r="X79" s="191"/>
      <c r="Y79" s="191"/>
      <c r="Z79" s="83"/>
      <c r="AA79" s="83"/>
      <c r="AB79" s="86"/>
      <c r="AC79" s="86"/>
      <c r="AD79" s="86"/>
      <c r="AE79" s="86"/>
      <c r="AF79" s="86"/>
      <c r="AG79" s="86"/>
      <c r="AH79" s="61" t="str">
        <f t="shared" si="4"/>
        <v/>
      </c>
      <c r="AI79" s="61"/>
      <c r="AJ79" s="61"/>
      <c r="AK79" s="61"/>
      <c r="AL79" s="61"/>
      <c r="AM79" s="62"/>
    </row>
    <row r="80" spans="2:39" s="13" customFormat="1" ht="16.5" customHeight="1">
      <c r="B80" s="63"/>
      <c r="C80" s="64"/>
      <c r="D80" s="74" t="str">
        <f t="shared" ref="D80:D94" si="5">IF(B80=1,"10%",IF(B80=2,"8%",IF(B80=3,"0%","")))</f>
        <v/>
      </c>
      <c r="E80" s="74"/>
      <c r="F80" s="75"/>
      <c r="G80" s="75"/>
      <c r="H80" s="75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191"/>
      <c r="X80" s="191"/>
      <c r="Y80" s="191"/>
      <c r="Z80" s="83"/>
      <c r="AA80" s="83"/>
      <c r="AB80" s="86"/>
      <c r="AC80" s="86"/>
      <c r="AD80" s="86"/>
      <c r="AE80" s="86"/>
      <c r="AF80" s="86"/>
      <c r="AG80" s="86"/>
      <c r="AH80" s="61" t="str">
        <f t="shared" ref="AH80:AH94" si="6">IF(B80="","",W80*AB80)</f>
        <v/>
      </c>
      <c r="AI80" s="61"/>
      <c r="AJ80" s="61"/>
      <c r="AK80" s="61"/>
      <c r="AL80" s="61"/>
      <c r="AM80" s="62"/>
    </row>
    <row r="81" spans="2:40" s="13" customFormat="1" ht="16.5" customHeight="1">
      <c r="B81" s="63"/>
      <c r="C81" s="64"/>
      <c r="D81" s="74" t="str">
        <f t="shared" si="5"/>
        <v/>
      </c>
      <c r="E81" s="74"/>
      <c r="F81" s="75"/>
      <c r="G81" s="75"/>
      <c r="H81" s="75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191"/>
      <c r="X81" s="191"/>
      <c r="Y81" s="191"/>
      <c r="Z81" s="83"/>
      <c r="AA81" s="83"/>
      <c r="AB81" s="86"/>
      <c r="AC81" s="86"/>
      <c r="AD81" s="86"/>
      <c r="AE81" s="86"/>
      <c r="AF81" s="86"/>
      <c r="AG81" s="86"/>
      <c r="AH81" s="61" t="str">
        <f t="shared" si="6"/>
        <v/>
      </c>
      <c r="AI81" s="61"/>
      <c r="AJ81" s="61"/>
      <c r="AK81" s="61"/>
      <c r="AL81" s="61"/>
      <c r="AM81" s="62"/>
    </row>
    <row r="82" spans="2:40" s="13" customFormat="1" ht="16.5" customHeight="1">
      <c r="B82" s="63"/>
      <c r="C82" s="64"/>
      <c r="D82" s="74" t="str">
        <f t="shared" si="5"/>
        <v/>
      </c>
      <c r="E82" s="74"/>
      <c r="F82" s="75"/>
      <c r="G82" s="75"/>
      <c r="H82" s="75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191"/>
      <c r="X82" s="191"/>
      <c r="Y82" s="191"/>
      <c r="Z82" s="83"/>
      <c r="AA82" s="83"/>
      <c r="AB82" s="86"/>
      <c r="AC82" s="86"/>
      <c r="AD82" s="86"/>
      <c r="AE82" s="86"/>
      <c r="AF82" s="86"/>
      <c r="AG82" s="86"/>
      <c r="AH82" s="61" t="str">
        <f t="shared" si="6"/>
        <v/>
      </c>
      <c r="AI82" s="61"/>
      <c r="AJ82" s="61"/>
      <c r="AK82" s="61"/>
      <c r="AL82" s="61"/>
      <c r="AM82" s="62"/>
    </row>
    <row r="83" spans="2:40" s="13" customFormat="1" ht="16.5" customHeight="1">
      <c r="B83" s="63"/>
      <c r="C83" s="64"/>
      <c r="D83" s="74" t="str">
        <f t="shared" si="5"/>
        <v/>
      </c>
      <c r="E83" s="74"/>
      <c r="F83" s="75"/>
      <c r="G83" s="75"/>
      <c r="H83" s="75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191"/>
      <c r="X83" s="191"/>
      <c r="Y83" s="191"/>
      <c r="Z83" s="83"/>
      <c r="AA83" s="83"/>
      <c r="AB83" s="86"/>
      <c r="AC83" s="86"/>
      <c r="AD83" s="86"/>
      <c r="AE83" s="86"/>
      <c r="AF83" s="86"/>
      <c r="AG83" s="86"/>
      <c r="AH83" s="61" t="str">
        <f t="shared" si="6"/>
        <v/>
      </c>
      <c r="AI83" s="61"/>
      <c r="AJ83" s="61"/>
      <c r="AK83" s="61"/>
      <c r="AL83" s="61"/>
      <c r="AM83" s="62"/>
    </row>
    <row r="84" spans="2:40" s="13" customFormat="1" ht="16.5" customHeight="1">
      <c r="B84" s="63"/>
      <c r="C84" s="64"/>
      <c r="D84" s="74" t="str">
        <f t="shared" si="5"/>
        <v/>
      </c>
      <c r="E84" s="74"/>
      <c r="F84" s="75"/>
      <c r="G84" s="75"/>
      <c r="H84" s="75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191"/>
      <c r="X84" s="191"/>
      <c r="Y84" s="191"/>
      <c r="Z84" s="83"/>
      <c r="AA84" s="83"/>
      <c r="AB84" s="86"/>
      <c r="AC84" s="86"/>
      <c r="AD84" s="86"/>
      <c r="AE84" s="86"/>
      <c r="AF84" s="86"/>
      <c r="AG84" s="86"/>
      <c r="AH84" s="61" t="str">
        <f t="shared" si="6"/>
        <v/>
      </c>
      <c r="AI84" s="61"/>
      <c r="AJ84" s="61"/>
      <c r="AK84" s="61"/>
      <c r="AL84" s="61"/>
      <c r="AM84" s="62"/>
    </row>
    <row r="85" spans="2:40" s="13" customFormat="1" ht="16.5" customHeight="1">
      <c r="B85" s="63"/>
      <c r="C85" s="64"/>
      <c r="D85" s="74" t="str">
        <f t="shared" si="5"/>
        <v/>
      </c>
      <c r="E85" s="74"/>
      <c r="F85" s="75"/>
      <c r="G85" s="75"/>
      <c r="H85" s="75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191"/>
      <c r="X85" s="191"/>
      <c r="Y85" s="191"/>
      <c r="Z85" s="83"/>
      <c r="AA85" s="83"/>
      <c r="AB85" s="86"/>
      <c r="AC85" s="86"/>
      <c r="AD85" s="86"/>
      <c r="AE85" s="86"/>
      <c r="AF85" s="86"/>
      <c r="AG85" s="86"/>
      <c r="AH85" s="61" t="str">
        <f t="shared" si="6"/>
        <v/>
      </c>
      <c r="AI85" s="61"/>
      <c r="AJ85" s="61"/>
      <c r="AK85" s="61"/>
      <c r="AL85" s="61"/>
      <c r="AM85" s="62"/>
    </row>
    <row r="86" spans="2:40" s="13" customFormat="1" ht="16.5" customHeight="1">
      <c r="B86" s="63"/>
      <c r="C86" s="64"/>
      <c r="D86" s="74" t="str">
        <f t="shared" si="5"/>
        <v/>
      </c>
      <c r="E86" s="74"/>
      <c r="F86" s="75"/>
      <c r="G86" s="75"/>
      <c r="H86" s="75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191"/>
      <c r="X86" s="191"/>
      <c r="Y86" s="191"/>
      <c r="Z86" s="83"/>
      <c r="AA86" s="83"/>
      <c r="AB86" s="86"/>
      <c r="AC86" s="86"/>
      <c r="AD86" s="86"/>
      <c r="AE86" s="86"/>
      <c r="AF86" s="86"/>
      <c r="AG86" s="86"/>
      <c r="AH86" s="61" t="str">
        <f t="shared" si="6"/>
        <v/>
      </c>
      <c r="AI86" s="61"/>
      <c r="AJ86" s="61"/>
      <c r="AK86" s="61"/>
      <c r="AL86" s="61"/>
      <c r="AM86" s="62"/>
    </row>
    <row r="87" spans="2:40" s="13" customFormat="1" ht="16.5" customHeight="1">
      <c r="B87" s="63"/>
      <c r="C87" s="64"/>
      <c r="D87" s="74" t="str">
        <f t="shared" si="5"/>
        <v/>
      </c>
      <c r="E87" s="74"/>
      <c r="F87" s="75"/>
      <c r="G87" s="75"/>
      <c r="H87" s="75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191"/>
      <c r="X87" s="191"/>
      <c r="Y87" s="191"/>
      <c r="Z87" s="83"/>
      <c r="AA87" s="83"/>
      <c r="AB87" s="86"/>
      <c r="AC87" s="86"/>
      <c r="AD87" s="86"/>
      <c r="AE87" s="86"/>
      <c r="AF87" s="86"/>
      <c r="AG87" s="86"/>
      <c r="AH87" s="61" t="str">
        <f t="shared" si="6"/>
        <v/>
      </c>
      <c r="AI87" s="61"/>
      <c r="AJ87" s="61"/>
      <c r="AK87" s="61"/>
      <c r="AL87" s="61"/>
      <c r="AM87" s="62"/>
    </row>
    <row r="88" spans="2:40" s="13" customFormat="1" ht="16.5" customHeight="1">
      <c r="B88" s="63"/>
      <c r="C88" s="64"/>
      <c r="D88" s="74" t="str">
        <f t="shared" si="5"/>
        <v/>
      </c>
      <c r="E88" s="74"/>
      <c r="F88" s="75"/>
      <c r="G88" s="75"/>
      <c r="H88" s="75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191"/>
      <c r="X88" s="191"/>
      <c r="Y88" s="191"/>
      <c r="Z88" s="83"/>
      <c r="AA88" s="83"/>
      <c r="AB88" s="86"/>
      <c r="AC88" s="86"/>
      <c r="AD88" s="86"/>
      <c r="AE88" s="86"/>
      <c r="AF88" s="86"/>
      <c r="AG88" s="86"/>
      <c r="AH88" s="61" t="str">
        <f t="shared" si="6"/>
        <v/>
      </c>
      <c r="AI88" s="61"/>
      <c r="AJ88" s="61"/>
      <c r="AK88" s="61"/>
      <c r="AL88" s="61"/>
      <c r="AM88" s="62"/>
    </row>
    <row r="89" spans="2:40" s="13" customFormat="1" ht="16.5" customHeight="1">
      <c r="B89" s="63"/>
      <c r="C89" s="64"/>
      <c r="D89" s="74" t="str">
        <f t="shared" si="5"/>
        <v/>
      </c>
      <c r="E89" s="74"/>
      <c r="F89" s="75"/>
      <c r="G89" s="75"/>
      <c r="H89" s="75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191"/>
      <c r="X89" s="191"/>
      <c r="Y89" s="191"/>
      <c r="Z89" s="83"/>
      <c r="AA89" s="83"/>
      <c r="AB89" s="86"/>
      <c r="AC89" s="86"/>
      <c r="AD89" s="86"/>
      <c r="AE89" s="86"/>
      <c r="AF89" s="86"/>
      <c r="AG89" s="86"/>
      <c r="AH89" s="61" t="str">
        <f t="shared" si="6"/>
        <v/>
      </c>
      <c r="AI89" s="61"/>
      <c r="AJ89" s="61"/>
      <c r="AK89" s="61"/>
      <c r="AL89" s="61"/>
      <c r="AM89" s="62"/>
    </row>
    <row r="90" spans="2:40" s="13" customFormat="1" ht="16.5" customHeight="1">
      <c r="B90" s="63"/>
      <c r="C90" s="64"/>
      <c r="D90" s="74" t="str">
        <f t="shared" si="5"/>
        <v/>
      </c>
      <c r="E90" s="74"/>
      <c r="F90" s="75"/>
      <c r="G90" s="75"/>
      <c r="H90" s="75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191"/>
      <c r="X90" s="191"/>
      <c r="Y90" s="191"/>
      <c r="Z90" s="83"/>
      <c r="AA90" s="83"/>
      <c r="AB90" s="86"/>
      <c r="AC90" s="86"/>
      <c r="AD90" s="86"/>
      <c r="AE90" s="86"/>
      <c r="AF90" s="86"/>
      <c r="AG90" s="86"/>
      <c r="AH90" s="61" t="str">
        <f t="shared" si="6"/>
        <v/>
      </c>
      <c r="AI90" s="61"/>
      <c r="AJ90" s="61"/>
      <c r="AK90" s="61"/>
      <c r="AL90" s="61"/>
      <c r="AM90" s="62"/>
    </row>
    <row r="91" spans="2:40" s="13" customFormat="1" ht="16.5" customHeight="1">
      <c r="B91" s="63"/>
      <c r="C91" s="64"/>
      <c r="D91" s="74" t="str">
        <f t="shared" si="5"/>
        <v/>
      </c>
      <c r="E91" s="74"/>
      <c r="F91" s="75"/>
      <c r="G91" s="75"/>
      <c r="H91" s="75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191"/>
      <c r="X91" s="191"/>
      <c r="Y91" s="191"/>
      <c r="Z91" s="83"/>
      <c r="AA91" s="83"/>
      <c r="AB91" s="86"/>
      <c r="AC91" s="86"/>
      <c r="AD91" s="86"/>
      <c r="AE91" s="86"/>
      <c r="AF91" s="86"/>
      <c r="AG91" s="86"/>
      <c r="AH91" s="61" t="str">
        <f t="shared" si="6"/>
        <v/>
      </c>
      <c r="AI91" s="61"/>
      <c r="AJ91" s="61"/>
      <c r="AK91" s="61"/>
      <c r="AL91" s="61"/>
      <c r="AM91" s="62"/>
    </row>
    <row r="92" spans="2:40" s="13" customFormat="1" ht="16.5" customHeight="1">
      <c r="B92" s="63"/>
      <c r="C92" s="64"/>
      <c r="D92" s="74" t="str">
        <f t="shared" si="5"/>
        <v/>
      </c>
      <c r="E92" s="74"/>
      <c r="F92" s="75"/>
      <c r="G92" s="75"/>
      <c r="H92" s="75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191"/>
      <c r="X92" s="191"/>
      <c r="Y92" s="191"/>
      <c r="Z92" s="83"/>
      <c r="AA92" s="83"/>
      <c r="AB92" s="86"/>
      <c r="AC92" s="86"/>
      <c r="AD92" s="86"/>
      <c r="AE92" s="86"/>
      <c r="AF92" s="86"/>
      <c r="AG92" s="86"/>
      <c r="AH92" s="61" t="str">
        <f t="shared" si="6"/>
        <v/>
      </c>
      <c r="AI92" s="61"/>
      <c r="AJ92" s="61"/>
      <c r="AK92" s="61"/>
      <c r="AL92" s="61"/>
      <c r="AM92" s="62"/>
    </row>
    <row r="93" spans="2:40" s="13" customFormat="1" ht="16.5" customHeight="1">
      <c r="B93" s="63"/>
      <c r="C93" s="64"/>
      <c r="D93" s="74" t="str">
        <f t="shared" si="5"/>
        <v/>
      </c>
      <c r="E93" s="74"/>
      <c r="F93" s="75"/>
      <c r="G93" s="75"/>
      <c r="H93" s="75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191"/>
      <c r="X93" s="191"/>
      <c r="Y93" s="191"/>
      <c r="Z93" s="83"/>
      <c r="AA93" s="83"/>
      <c r="AB93" s="86"/>
      <c r="AC93" s="86"/>
      <c r="AD93" s="86"/>
      <c r="AE93" s="86"/>
      <c r="AF93" s="86"/>
      <c r="AG93" s="86"/>
      <c r="AH93" s="61" t="str">
        <f t="shared" si="6"/>
        <v/>
      </c>
      <c r="AI93" s="61"/>
      <c r="AJ93" s="61"/>
      <c r="AK93" s="61"/>
      <c r="AL93" s="61"/>
      <c r="AM93" s="62"/>
    </row>
    <row r="94" spans="2:40" s="13" customFormat="1" ht="16.5" customHeight="1">
      <c r="B94" s="63"/>
      <c r="C94" s="64"/>
      <c r="D94" s="74" t="str">
        <f t="shared" si="5"/>
        <v/>
      </c>
      <c r="E94" s="74"/>
      <c r="F94" s="75"/>
      <c r="G94" s="75"/>
      <c r="H94" s="75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191"/>
      <c r="X94" s="191"/>
      <c r="Y94" s="191"/>
      <c r="Z94" s="83"/>
      <c r="AA94" s="83"/>
      <c r="AB94" s="86"/>
      <c r="AC94" s="86"/>
      <c r="AD94" s="86"/>
      <c r="AE94" s="86"/>
      <c r="AF94" s="86"/>
      <c r="AG94" s="86"/>
      <c r="AH94" s="61" t="str">
        <f t="shared" si="6"/>
        <v/>
      </c>
      <c r="AI94" s="61"/>
      <c r="AJ94" s="61"/>
      <c r="AK94" s="61"/>
      <c r="AL94" s="61"/>
      <c r="AM94" s="62"/>
    </row>
    <row r="95" spans="2:40" s="13" customFormat="1" ht="16.5" customHeight="1">
      <c r="B95" s="65"/>
      <c r="C95" s="66"/>
      <c r="D95" s="74" t="str">
        <f t="shared" si="2"/>
        <v/>
      </c>
      <c r="E95" s="74"/>
      <c r="F95" s="75"/>
      <c r="G95" s="75"/>
      <c r="H95" s="75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191"/>
      <c r="X95" s="191"/>
      <c r="Y95" s="191"/>
      <c r="Z95" s="83"/>
      <c r="AA95" s="83"/>
      <c r="AB95" s="86"/>
      <c r="AC95" s="86"/>
      <c r="AD95" s="86"/>
      <c r="AE95" s="86"/>
      <c r="AF95" s="86"/>
      <c r="AG95" s="86"/>
      <c r="AH95" s="61" t="str">
        <f t="shared" si="4"/>
        <v/>
      </c>
      <c r="AI95" s="61"/>
      <c r="AJ95" s="61"/>
      <c r="AK95" s="61"/>
      <c r="AL95" s="61"/>
      <c r="AM95" s="62"/>
      <c r="AN95" s="27"/>
    </row>
    <row r="96" spans="2:40" s="13" customFormat="1" ht="16.5" customHeight="1">
      <c r="B96" s="63"/>
      <c r="C96" s="64"/>
      <c r="D96" s="74" t="str">
        <f t="shared" si="2"/>
        <v/>
      </c>
      <c r="E96" s="74"/>
      <c r="F96" s="75"/>
      <c r="G96" s="75"/>
      <c r="H96" s="75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191"/>
      <c r="X96" s="191"/>
      <c r="Y96" s="191"/>
      <c r="Z96" s="83"/>
      <c r="AA96" s="83"/>
      <c r="AB96" s="86"/>
      <c r="AC96" s="86"/>
      <c r="AD96" s="86"/>
      <c r="AE96" s="86"/>
      <c r="AF96" s="86"/>
      <c r="AG96" s="86"/>
      <c r="AH96" s="61" t="str">
        <f t="shared" si="4"/>
        <v/>
      </c>
      <c r="AI96" s="61"/>
      <c r="AJ96" s="61"/>
      <c r="AK96" s="61"/>
      <c r="AL96" s="61"/>
      <c r="AM96" s="62"/>
    </row>
    <row r="97" spans="2:39" s="13" customFormat="1" ht="16.5" customHeight="1">
      <c r="B97" s="65"/>
      <c r="C97" s="66"/>
      <c r="D97" s="74" t="str">
        <f t="shared" si="2"/>
        <v/>
      </c>
      <c r="E97" s="74"/>
      <c r="F97" s="75"/>
      <c r="G97" s="75"/>
      <c r="H97" s="75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191"/>
      <c r="X97" s="191"/>
      <c r="Y97" s="191"/>
      <c r="Z97" s="83"/>
      <c r="AA97" s="83"/>
      <c r="AB97" s="86"/>
      <c r="AC97" s="86"/>
      <c r="AD97" s="86"/>
      <c r="AE97" s="86"/>
      <c r="AF97" s="86"/>
      <c r="AG97" s="86"/>
      <c r="AH97" s="61" t="str">
        <f t="shared" si="4"/>
        <v/>
      </c>
      <c r="AI97" s="61"/>
      <c r="AJ97" s="61"/>
      <c r="AK97" s="61"/>
      <c r="AL97" s="61"/>
      <c r="AM97" s="62"/>
    </row>
    <row r="98" spans="2:39" s="13" customFormat="1" ht="16.5" customHeight="1">
      <c r="B98" s="117" t="s">
        <v>5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9"/>
      <c r="Z98" s="115">
        <v>0.1</v>
      </c>
      <c r="AA98" s="116"/>
      <c r="AB98" s="99" t="s">
        <v>47</v>
      </c>
      <c r="AC98" s="99"/>
      <c r="AD98" s="99"/>
      <c r="AE98" s="99"/>
      <c r="AF98" s="99"/>
      <c r="AG98" s="100"/>
      <c r="AH98" s="76">
        <f>ROUNDDOWN(SUMIF(B64:C97,"=1",AH64:AM97),0)</f>
        <v>0</v>
      </c>
      <c r="AI98" s="76"/>
      <c r="AJ98" s="76"/>
      <c r="AK98" s="76"/>
      <c r="AL98" s="76"/>
      <c r="AM98" s="77"/>
    </row>
    <row r="99" spans="2:39" s="13" customFormat="1" ht="16.5" customHeight="1">
      <c r="B99" s="183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5"/>
      <c r="Z99" s="120">
        <v>0.1</v>
      </c>
      <c r="AA99" s="121"/>
      <c r="AB99" s="89" t="s">
        <v>46</v>
      </c>
      <c r="AC99" s="89"/>
      <c r="AD99" s="89"/>
      <c r="AE99" s="89"/>
      <c r="AF99" s="89"/>
      <c r="AG99" s="90"/>
      <c r="AH99" s="78">
        <f>ROUNDDOWN(AH98*0.1,0)</f>
        <v>0</v>
      </c>
      <c r="AI99" s="78"/>
      <c r="AJ99" s="78"/>
      <c r="AK99" s="78"/>
      <c r="AL99" s="78"/>
      <c r="AM99" s="79"/>
    </row>
    <row r="100" spans="2:39" s="13" customFormat="1" ht="16.5" customHeight="1">
      <c r="B100" s="183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5"/>
      <c r="Z100" s="110">
        <v>0.08</v>
      </c>
      <c r="AA100" s="111"/>
      <c r="AB100" s="87" t="s">
        <v>47</v>
      </c>
      <c r="AC100" s="87"/>
      <c r="AD100" s="87"/>
      <c r="AE100" s="87"/>
      <c r="AF100" s="87"/>
      <c r="AG100" s="88"/>
      <c r="AH100" s="78">
        <f>ROUNDDOWN(SUMIF(B64:C97,"=2",AH64:AM97),0)</f>
        <v>0</v>
      </c>
      <c r="AI100" s="78"/>
      <c r="AJ100" s="78"/>
      <c r="AK100" s="78"/>
      <c r="AL100" s="78"/>
      <c r="AM100" s="79"/>
    </row>
    <row r="101" spans="2:39" s="13" customFormat="1" ht="16.5" customHeight="1">
      <c r="B101" s="183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5"/>
      <c r="Z101" s="120">
        <v>0.08</v>
      </c>
      <c r="AA101" s="121"/>
      <c r="AB101" s="89" t="s">
        <v>48</v>
      </c>
      <c r="AC101" s="89"/>
      <c r="AD101" s="89"/>
      <c r="AE101" s="89"/>
      <c r="AF101" s="89"/>
      <c r="AG101" s="90"/>
      <c r="AH101" s="78">
        <f>ROUNDDOWN(AH100*0.08,0)</f>
        <v>0</v>
      </c>
      <c r="AI101" s="78"/>
      <c r="AJ101" s="78"/>
      <c r="AK101" s="78"/>
      <c r="AL101" s="78"/>
      <c r="AM101" s="79"/>
    </row>
    <row r="102" spans="2:39" s="13" customFormat="1" ht="16.5" customHeight="1"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1"/>
      <c r="Z102" s="137">
        <v>0</v>
      </c>
      <c r="AA102" s="138"/>
      <c r="AB102" s="91" t="s">
        <v>47</v>
      </c>
      <c r="AC102" s="91"/>
      <c r="AD102" s="91"/>
      <c r="AE102" s="91"/>
      <c r="AF102" s="91"/>
      <c r="AG102" s="92"/>
      <c r="AH102" s="80">
        <f>ROUNDDOWN(SUMIF(B64:C97,"=3",AH64:AM97),0)</f>
        <v>0</v>
      </c>
      <c r="AI102" s="80"/>
      <c r="AJ102" s="80"/>
      <c r="AK102" s="80"/>
      <c r="AL102" s="80"/>
      <c r="AM102" s="81"/>
    </row>
    <row r="103" spans="2:39" s="13" customFormat="1" ht="12.75" customHeight="1"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</row>
    <row r="104" spans="2:39" s="13" customFormat="1" ht="11.25" customHeight="1"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</row>
    <row r="105" spans="2:39" s="13" customFormat="1" ht="8.25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</row>
  </sheetData>
  <sheetProtection algorithmName="SHA-512" hashValue="JULd2A1oY5bYPtcG8wos1wjv6G0575IdEoEKfHEZqGqnBBsci+CSR+fX11ekD9NwoPOU2a3WsB74Uy7nu2tXRA==" saltValue="QDvKFcEn27iNOPDy5IjD1A==" spinCount="100000" sheet="1" objects="1" scenarios="1" selectLockedCells="1"/>
  <protectedRanges>
    <protectedRange sqref="C24:AL24 AU25 C17:T18 C22:AL22 AA18:AD18 AU14:AU16 K15:L15 V17:W17 D16:U16 W18:X18 U18 O13:P13 AU4:AU7 C60:AL60 AU61 C58:AL58 C12:H15 AA10:AB10 M12:M15 R12:S15 N12:Q12 N14:Q15 I12:L14 Y16:Z18 AH7:AK8 AE7:AE8 AE16:AK18 AA7:AB8 W16:X16 AA16:AD16 AU10:AU12 D11:U11 AE10:AK10" name="編集可能範囲"/>
    <protectedRange sqref="AB28:AB30 W28:W46 AA64:AA97 W64:W97 AA28:AA46 AC28:AC46 AD31:AE46 AC64:AE97" name="範囲2_1"/>
    <protectedRange sqref="AE47 H28:U46 D51 B47 W28:X46 AE49 Z49 E47:Y51 AE51 Z51 AA28:AA46 AB28:AB30 B64:C97 H64:U97 AA64:AA97 W64:X97 B28:C46 AE98 AE100 Z100 AE102 Z102 D102 B98 E98:Y102 AC28:AC46 AD31:AE46 AC64:AE97" name="編集可能範囲_1"/>
  </protectedRanges>
  <mergeCells count="540">
    <mergeCell ref="B99:Y99"/>
    <mergeCell ref="B100:Y100"/>
    <mergeCell ref="B101:Y101"/>
    <mergeCell ref="B102:Y102"/>
    <mergeCell ref="Z101:AA101"/>
    <mergeCell ref="AB101:AG101"/>
    <mergeCell ref="Z102:AA102"/>
    <mergeCell ref="AB102:AG102"/>
    <mergeCell ref="B47:D47"/>
    <mergeCell ref="E47:Y47"/>
    <mergeCell ref="B48:Y48"/>
    <mergeCell ref="B49:Y49"/>
    <mergeCell ref="B50:Y50"/>
    <mergeCell ref="B55:AM56"/>
    <mergeCell ref="AH84:AM84"/>
    <mergeCell ref="AH85:AM85"/>
    <mergeCell ref="AH86:AM86"/>
    <mergeCell ref="AH87:AM87"/>
    <mergeCell ref="AH88:AM88"/>
    <mergeCell ref="AH80:AM80"/>
    <mergeCell ref="AH81:AM81"/>
    <mergeCell ref="AH82:AM82"/>
    <mergeCell ref="AH83:AM83"/>
    <mergeCell ref="U60:Z61"/>
    <mergeCell ref="W8:Z10"/>
    <mergeCell ref="Z50:AA50"/>
    <mergeCell ref="Z49:AA49"/>
    <mergeCell ref="Z51:AA51"/>
    <mergeCell ref="B51:Y51"/>
    <mergeCell ref="H7:Z7"/>
    <mergeCell ref="H10:V10"/>
    <mergeCell ref="B7:G7"/>
    <mergeCell ref="AA10:AD10"/>
    <mergeCell ref="B8:G10"/>
    <mergeCell ref="B19:H20"/>
    <mergeCell ref="I12:T12"/>
    <mergeCell ref="L13:T13"/>
    <mergeCell ref="I15:T15"/>
    <mergeCell ref="H8:V9"/>
    <mergeCell ref="AA7:AD7"/>
    <mergeCell ref="AA8:AD8"/>
    <mergeCell ref="AA9:AD9"/>
    <mergeCell ref="I14:T14"/>
    <mergeCell ref="I13:K13"/>
    <mergeCell ref="D15:H15"/>
    <mergeCell ref="AB80:AG80"/>
    <mergeCell ref="AB81:AG81"/>
    <mergeCell ref="AB82:AG82"/>
    <mergeCell ref="AB83:AG83"/>
    <mergeCell ref="W80:Y80"/>
    <mergeCell ref="W81:Y81"/>
    <mergeCell ref="W82:Y82"/>
    <mergeCell ref="W83:Y83"/>
    <mergeCell ref="Z80:AA80"/>
    <mergeCell ref="Z81:AA81"/>
    <mergeCell ref="Z82:AA82"/>
    <mergeCell ref="Z83:AA83"/>
    <mergeCell ref="F81:H81"/>
    <mergeCell ref="F82:H82"/>
    <mergeCell ref="F83:H83"/>
    <mergeCell ref="I80:V80"/>
    <mergeCell ref="I81:V81"/>
    <mergeCell ref="I82:V82"/>
    <mergeCell ref="I83:V83"/>
    <mergeCell ref="B103:AM103"/>
    <mergeCell ref="B104:AM105"/>
    <mergeCell ref="B80:C80"/>
    <mergeCell ref="B81:C81"/>
    <mergeCell ref="B82:C82"/>
    <mergeCell ref="B83:C83"/>
    <mergeCell ref="D80:E80"/>
    <mergeCell ref="D81:E81"/>
    <mergeCell ref="D82:E82"/>
    <mergeCell ref="D83:E83"/>
    <mergeCell ref="Z98:AA98"/>
    <mergeCell ref="B98:D98"/>
    <mergeCell ref="E98:Y98"/>
    <mergeCell ref="AB98:AG98"/>
    <mergeCell ref="Z99:AA99"/>
    <mergeCell ref="AB99:AG99"/>
    <mergeCell ref="AB94:AG94"/>
    <mergeCell ref="AH94:AM94"/>
    <mergeCell ref="B94:C94"/>
    <mergeCell ref="D94:E94"/>
    <mergeCell ref="F94:H94"/>
    <mergeCell ref="I94:V94"/>
    <mergeCell ref="W94:Y94"/>
    <mergeCell ref="Z94:AA94"/>
    <mergeCell ref="AA60:AF61"/>
    <mergeCell ref="AG60:AM61"/>
    <mergeCell ref="U58:Z59"/>
    <mergeCell ref="AA58:AF59"/>
    <mergeCell ref="AG58:AM59"/>
    <mergeCell ref="AB79:AG79"/>
    <mergeCell ref="AH79:AM79"/>
    <mergeCell ref="B95:C95"/>
    <mergeCell ref="D95:E95"/>
    <mergeCell ref="F95:H95"/>
    <mergeCell ref="I95:V95"/>
    <mergeCell ref="W95:Y95"/>
    <mergeCell ref="Z95:AA95"/>
    <mergeCell ref="AB95:AG95"/>
    <mergeCell ref="AH95:AM95"/>
    <mergeCell ref="B79:C79"/>
    <mergeCell ref="D79:E79"/>
    <mergeCell ref="F79:H79"/>
    <mergeCell ref="I79:V79"/>
    <mergeCell ref="W79:Y79"/>
    <mergeCell ref="Z79:AA79"/>
    <mergeCell ref="AH77:AM77"/>
    <mergeCell ref="B78:C78"/>
    <mergeCell ref="D78:E78"/>
    <mergeCell ref="F78:H78"/>
    <mergeCell ref="I78:V78"/>
    <mergeCell ref="W78:Y78"/>
    <mergeCell ref="Z78:AA78"/>
    <mergeCell ref="AB78:AG78"/>
    <mergeCell ref="AH78:AM78"/>
    <mergeCell ref="D77:E77"/>
    <mergeCell ref="F77:H77"/>
    <mergeCell ref="I77:V77"/>
    <mergeCell ref="W77:Y77"/>
    <mergeCell ref="Z77:AA77"/>
    <mergeCell ref="AB77:AG77"/>
    <mergeCell ref="AB75:AG75"/>
    <mergeCell ref="AH75:AM75"/>
    <mergeCell ref="B76:C76"/>
    <mergeCell ref="D76:E76"/>
    <mergeCell ref="F76:H76"/>
    <mergeCell ref="I76:V76"/>
    <mergeCell ref="W76:Y76"/>
    <mergeCell ref="Z76:AA76"/>
    <mergeCell ref="AB76:AG76"/>
    <mergeCell ref="AH76:AM76"/>
    <mergeCell ref="B75:C75"/>
    <mergeCell ref="D75:E75"/>
    <mergeCell ref="F75:H75"/>
    <mergeCell ref="I75:V75"/>
    <mergeCell ref="W75:Y75"/>
    <mergeCell ref="Z75:AA75"/>
    <mergeCell ref="AB73:AG73"/>
    <mergeCell ref="AH73:AM73"/>
    <mergeCell ref="B74:C74"/>
    <mergeCell ref="D74:E74"/>
    <mergeCell ref="F74:H74"/>
    <mergeCell ref="I74:V74"/>
    <mergeCell ref="W74:Y74"/>
    <mergeCell ref="Z74:AA74"/>
    <mergeCell ref="AB74:AG74"/>
    <mergeCell ref="AH74:AM74"/>
    <mergeCell ref="B73:C73"/>
    <mergeCell ref="D73:E73"/>
    <mergeCell ref="F73:H73"/>
    <mergeCell ref="I73:V73"/>
    <mergeCell ref="W73:Y73"/>
    <mergeCell ref="Z73:AA73"/>
    <mergeCell ref="F72:H72"/>
    <mergeCell ref="I72:V72"/>
    <mergeCell ref="W72:Y72"/>
    <mergeCell ref="Z72:AA72"/>
    <mergeCell ref="AB72:AG72"/>
    <mergeCell ref="AH72:AM72"/>
    <mergeCell ref="AB70:AG70"/>
    <mergeCell ref="AH70:AM70"/>
    <mergeCell ref="B71:C71"/>
    <mergeCell ref="D71:E71"/>
    <mergeCell ref="F71:H71"/>
    <mergeCell ref="I71:V71"/>
    <mergeCell ref="W71:Y71"/>
    <mergeCell ref="Z71:AA71"/>
    <mergeCell ref="AB71:AG71"/>
    <mergeCell ref="AH71:AM71"/>
    <mergeCell ref="B70:C70"/>
    <mergeCell ref="D70:E70"/>
    <mergeCell ref="F70:H70"/>
    <mergeCell ref="I70:V70"/>
    <mergeCell ref="W70:Y70"/>
    <mergeCell ref="Z70:AA70"/>
    <mergeCell ref="B68:C68"/>
    <mergeCell ref="D68:E68"/>
    <mergeCell ref="F68:H68"/>
    <mergeCell ref="I68:V68"/>
    <mergeCell ref="W68:Y68"/>
    <mergeCell ref="Z68:AA68"/>
    <mergeCell ref="AB68:AG68"/>
    <mergeCell ref="AH68:AM68"/>
    <mergeCell ref="B67:C67"/>
    <mergeCell ref="D67:E67"/>
    <mergeCell ref="F67:H67"/>
    <mergeCell ref="I67:V67"/>
    <mergeCell ref="W67:Y67"/>
    <mergeCell ref="Z67:AA67"/>
    <mergeCell ref="W92:Y92"/>
    <mergeCell ref="Z92:AA92"/>
    <mergeCell ref="B64:C64"/>
    <mergeCell ref="D64:E64"/>
    <mergeCell ref="F64:H64"/>
    <mergeCell ref="I64:V64"/>
    <mergeCell ref="Z64:AA64"/>
    <mergeCell ref="AB64:AG64"/>
    <mergeCell ref="B63:C63"/>
    <mergeCell ref="D63:E63"/>
    <mergeCell ref="F63:H63"/>
    <mergeCell ref="I63:V63"/>
    <mergeCell ref="W63:Y63"/>
    <mergeCell ref="Z63:AA63"/>
    <mergeCell ref="AB65:AG65"/>
    <mergeCell ref="B66:C66"/>
    <mergeCell ref="D66:E66"/>
    <mergeCell ref="F66:H66"/>
    <mergeCell ref="I66:V66"/>
    <mergeCell ref="W66:Y66"/>
    <mergeCell ref="Z66:AA66"/>
    <mergeCell ref="AB66:AG66"/>
    <mergeCell ref="B65:C65"/>
    <mergeCell ref="D65:E65"/>
    <mergeCell ref="B88:C88"/>
    <mergeCell ref="D88:E88"/>
    <mergeCell ref="F88:H88"/>
    <mergeCell ref="I88:V88"/>
    <mergeCell ref="W88:Y88"/>
    <mergeCell ref="Z88:AA88"/>
    <mergeCell ref="Z100:AA100"/>
    <mergeCell ref="AB100:AG100"/>
    <mergeCell ref="AH101:AM101"/>
    <mergeCell ref="AB90:AG90"/>
    <mergeCell ref="AH90:AM90"/>
    <mergeCell ref="B91:C91"/>
    <mergeCell ref="D91:E91"/>
    <mergeCell ref="F91:H91"/>
    <mergeCell ref="I91:V91"/>
    <mergeCell ref="W91:Y91"/>
    <mergeCell ref="Z91:AA91"/>
    <mergeCell ref="AB91:AG91"/>
    <mergeCell ref="AH91:AM91"/>
    <mergeCell ref="B90:C90"/>
    <mergeCell ref="D90:E90"/>
    <mergeCell ref="F90:H90"/>
    <mergeCell ref="I90:V90"/>
    <mergeCell ref="W90:Y90"/>
    <mergeCell ref="AH102:AM102"/>
    <mergeCell ref="B89:C89"/>
    <mergeCell ref="D89:E89"/>
    <mergeCell ref="F89:H89"/>
    <mergeCell ref="I89:V89"/>
    <mergeCell ref="W89:Y89"/>
    <mergeCell ref="Z89:AA89"/>
    <mergeCell ref="AB89:AG89"/>
    <mergeCell ref="AH89:AM89"/>
    <mergeCell ref="Z90:AA90"/>
    <mergeCell ref="AB92:AG92"/>
    <mergeCell ref="AH92:AM92"/>
    <mergeCell ref="B93:C93"/>
    <mergeCell ref="D93:E93"/>
    <mergeCell ref="F93:H93"/>
    <mergeCell ref="I93:V93"/>
    <mergeCell ref="W93:Y93"/>
    <mergeCell ref="Z93:AA93"/>
    <mergeCell ref="AB93:AG93"/>
    <mergeCell ref="AH93:AM93"/>
    <mergeCell ref="B92:C92"/>
    <mergeCell ref="D92:E92"/>
    <mergeCell ref="F92:H92"/>
    <mergeCell ref="I92:V92"/>
    <mergeCell ref="AB86:AG86"/>
    <mergeCell ref="AH100:AM100"/>
    <mergeCell ref="B87:C87"/>
    <mergeCell ref="D87:E87"/>
    <mergeCell ref="F87:H87"/>
    <mergeCell ref="I87:V87"/>
    <mergeCell ref="W87:Y87"/>
    <mergeCell ref="Z87:AA87"/>
    <mergeCell ref="AB87:AG87"/>
    <mergeCell ref="B86:C86"/>
    <mergeCell ref="D86:E86"/>
    <mergeCell ref="F86:H86"/>
    <mergeCell ref="I86:V86"/>
    <mergeCell ref="W86:Y86"/>
    <mergeCell ref="Z86:AA86"/>
    <mergeCell ref="AH99:AM99"/>
    <mergeCell ref="D96:E96"/>
    <mergeCell ref="F96:H96"/>
    <mergeCell ref="I96:V96"/>
    <mergeCell ref="W96:Y96"/>
    <mergeCell ref="Z96:AA96"/>
    <mergeCell ref="AB96:AG96"/>
    <mergeCell ref="AH96:AM96"/>
    <mergeCell ref="AB88:AG88"/>
    <mergeCell ref="AB84:AG84"/>
    <mergeCell ref="AH98:AM98"/>
    <mergeCell ref="B85:C85"/>
    <mergeCell ref="D85:E85"/>
    <mergeCell ref="F85:H85"/>
    <mergeCell ref="I85:V85"/>
    <mergeCell ref="W85:Y85"/>
    <mergeCell ref="Z85:AA85"/>
    <mergeCell ref="AB85:AG85"/>
    <mergeCell ref="B84:C84"/>
    <mergeCell ref="D84:E84"/>
    <mergeCell ref="F84:H84"/>
    <mergeCell ref="I84:V84"/>
    <mergeCell ref="W84:Y84"/>
    <mergeCell ref="Z84:AA84"/>
    <mergeCell ref="AB97:AG97"/>
    <mergeCell ref="AH97:AM97"/>
    <mergeCell ref="B97:C97"/>
    <mergeCell ref="D97:E97"/>
    <mergeCell ref="F97:H97"/>
    <mergeCell ref="I97:V97"/>
    <mergeCell ref="W97:Y97"/>
    <mergeCell ref="Z97:AA97"/>
    <mergeCell ref="B96:C96"/>
    <mergeCell ref="F80:H80"/>
    <mergeCell ref="B77:C77"/>
    <mergeCell ref="B72:C72"/>
    <mergeCell ref="D72:E72"/>
    <mergeCell ref="W69:Y69"/>
    <mergeCell ref="AH69:AM69"/>
    <mergeCell ref="W64:Y64"/>
    <mergeCell ref="AB63:AG63"/>
    <mergeCell ref="AH63:AM63"/>
    <mergeCell ref="AH64:AM64"/>
    <mergeCell ref="AH65:AM65"/>
    <mergeCell ref="AH66:AM66"/>
    <mergeCell ref="F65:H65"/>
    <mergeCell ref="I65:V65"/>
    <mergeCell ref="W65:Y65"/>
    <mergeCell ref="Z65:AA65"/>
    <mergeCell ref="B69:C69"/>
    <mergeCell ref="D69:E69"/>
    <mergeCell ref="F69:H69"/>
    <mergeCell ref="I69:V69"/>
    <mergeCell ref="Z69:AA69"/>
    <mergeCell ref="AB69:AG69"/>
    <mergeCell ref="AB67:AG67"/>
    <mergeCell ref="AH67:AM67"/>
    <mergeCell ref="Z31:AA31"/>
    <mergeCell ref="W27:Y27"/>
    <mergeCell ref="W28:Y28"/>
    <mergeCell ref="W29:Y29"/>
    <mergeCell ref="W30:Y30"/>
    <mergeCell ref="W31:Y31"/>
    <mergeCell ref="I27:V27"/>
    <mergeCell ref="I28:V28"/>
    <mergeCell ref="I29:V29"/>
    <mergeCell ref="I30:V30"/>
    <mergeCell ref="I31:V31"/>
    <mergeCell ref="AB46:AG46"/>
    <mergeCell ref="AB47:AG47"/>
    <mergeCell ref="AB48:AG48"/>
    <mergeCell ref="AB40:AG40"/>
    <mergeCell ref="AB41:AG41"/>
    <mergeCell ref="AB42:AG42"/>
    <mergeCell ref="AB43:AG43"/>
    <mergeCell ref="AG5:AH5"/>
    <mergeCell ref="AJ5:AK5"/>
    <mergeCell ref="AC5:AE5"/>
    <mergeCell ref="AB27:AG27"/>
    <mergeCell ref="AB28:AG28"/>
    <mergeCell ref="AB29:AG29"/>
    <mergeCell ref="AB30:AG30"/>
    <mergeCell ref="AB31:AG31"/>
    <mergeCell ref="AE10:AM10"/>
    <mergeCell ref="AE7:AM7"/>
    <mergeCell ref="AE8:AM8"/>
    <mergeCell ref="AE9:AM9"/>
    <mergeCell ref="Z47:AA47"/>
    <mergeCell ref="Z48:AA48"/>
    <mergeCell ref="Z39:AA39"/>
    <mergeCell ref="Z40:AA40"/>
    <mergeCell ref="Z41:AA41"/>
    <mergeCell ref="Z42:AA42"/>
    <mergeCell ref="Z43:AA43"/>
    <mergeCell ref="Z44:AA44"/>
    <mergeCell ref="Z32:AA32"/>
    <mergeCell ref="Z33:AA33"/>
    <mergeCell ref="Z34:AA34"/>
    <mergeCell ref="Z35:AA35"/>
    <mergeCell ref="Z36:AA36"/>
    <mergeCell ref="Z37:AA37"/>
    <mergeCell ref="W44:Y44"/>
    <mergeCell ref="W45:Y45"/>
    <mergeCell ref="W46:Y46"/>
    <mergeCell ref="W32:Y32"/>
    <mergeCell ref="W33:Y33"/>
    <mergeCell ref="W34:Y34"/>
    <mergeCell ref="W35:Y35"/>
    <mergeCell ref="W36:Y36"/>
    <mergeCell ref="W37:Y37"/>
    <mergeCell ref="I44:V44"/>
    <mergeCell ref="I45:V45"/>
    <mergeCell ref="I46:V46"/>
    <mergeCell ref="I32:V32"/>
    <mergeCell ref="I33:V33"/>
    <mergeCell ref="I34:V34"/>
    <mergeCell ref="I35:V35"/>
    <mergeCell ref="I36:V36"/>
    <mergeCell ref="I37:V37"/>
    <mergeCell ref="F45:H45"/>
    <mergeCell ref="F46:H46"/>
    <mergeCell ref="F39:H39"/>
    <mergeCell ref="F40:H40"/>
    <mergeCell ref="F41:H41"/>
    <mergeCell ref="F42:H42"/>
    <mergeCell ref="F43:H43"/>
    <mergeCell ref="F44:H44"/>
    <mergeCell ref="F33:H33"/>
    <mergeCell ref="F34:H34"/>
    <mergeCell ref="F35:H35"/>
    <mergeCell ref="F36:H36"/>
    <mergeCell ref="F37:H37"/>
    <mergeCell ref="F38:H38"/>
    <mergeCell ref="D46:E46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AH47:AM47"/>
    <mergeCell ref="AH48:AM48"/>
    <mergeCell ref="AH49:AM49"/>
    <mergeCell ref="AH50:AM50"/>
    <mergeCell ref="AH51:AM51"/>
    <mergeCell ref="B43:C43"/>
    <mergeCell ref="I43:V43"/>
    <mergeCell ref="W43:Y43"/>
    <mergeCell ref="B53:AM54"/>
    <mergeCell ref="AH43:AM43"/>
    <mergeCell ref="AH46:AM46"/>
    <mergeCell ref="B46:C46"/>
    <mergeCell ref="AH44:AM44"/>
    <mergeCell ref="B45:C45"/>
    <mergeCell ref="AH45:AM45"/>
    <mergeCell ref="B44:C44"/>
    <mergeCell ref="Z45:AA45"/>
    <mergeCell ref="Z46:AA46"/>
    <mergeCell ref="AB49:AG49"/>
    <mergeCell ref="AB50:AG50"/>
    <mergeCell ref="AB51:AG51"/>
    <mergeCell ref="AB44:AG44"/>
    <mergeCell ref="AB45:AG45"/>
    <mergeCell ref="D45:E45"/>
    <mergeCell ref="AH42:AM42"/>
    <mergeCell ref="B42:C42"/>
    <mergeCell ref="AH40:AM40"/>
    <mergeCell ref="B41:C41"/>
    <mergeCell ref="AH41:AM41"/>
    <mergeCell ref="B40:C40"/>
    <mergeCell ref="AH38:AM38"/>
    <mergeCell ref="B39:C39"/>
    <mergeCell ref="AH39:AM39"/>
    <mergeCell ref="B38:C38"/>
    <mergeCell ref="W39:Y39"/>
    <mergeCell ref="W40:Y40"/>
    <mergeCell ref="W41:Y41"/>
    <mergeCell ref="W42:Y42"/>
    <mergeCell ref="W38:Y38"/>
    <mergeCell ref="Z38:AA38"/>
    <mergeCell ref="I39:V39"/>
    <mergeCell ref="I40:V40"/>
    <mergeCell ref="I41:V41"/>
    <mergeCell ref="I42:V42"/>
    <mergeCell ref="I38:V38"/>
    <mergeCell ref="AB38:AG38"/>
    <mergeCell ref="AB39:AG39"/>
    <mergeCell ref="AH36:AM36"/>
    <mergeCell ref="B37:C37"/>
    <mergeCell ref="AH37:AM37"/>
    <mergeCell ref="B36:C36"/>
    <mergeCell ref="AH34:AM34"/>
    <mergeCell ref="B35:C35"/>
    <mergeCell ref="AH35:AM35"/>
    <mergeCell ref="B34:C34"/>
    <mergeCell ref="AH32:AM32"/>
    <mergeCell ref="B33:C33"/>
    <mergeCell ref="AH33:AM33"/>
    <mergeCell ref="B32:C32"/>
    <mergeCell ref="D32:E32"/>
    <mergeCell ref="F32:H32"/>
    <mergeCell ref="AB35:AG35"/>
    <mergeCell ref="AB36:AG36"/>
    <mergeCell ref="AB37:AG37"/>
    <mergeCell ref="AB32:AG32"/>
    <mergeCell ref="AB33:AG33"/>
    <mergeCell ref="AB34:AG34"/>
    <mergeCell ref="AH30:AM30"/>
    <mergeCell ref="B31:C31"/>
    <mergeCell ref="AH31:AM31"/>
    <mergeCell ref="B30:C30"/>
    <mergeCell ref="AH28:AM28"/>
    <mergeCell ref="B29:C29"/>
    <mergeCell ref="AH29:AM29"/>
    <mergeCell ref="B28:C28"/>
    <mergeCell ref="B27:C27"/>
    <mergeCell ref="AH27:AM27"/>
    <mergeCell ref="F27:H27"/>
    <mergeCell ref="F28:H28"/>
    <mergeCell ref="F29:H29"/>
    <mergeCell ref="F30:H30"/>
    <mergeCell ref="F31:H31"/>
    <mergeCell ref="D27:E27"/>
    <mergeCell ref="D28:E28"/>
    <mergeCell ref="D29:E29"/>
    <mergeCell ref="D30:E30"/>
    <mergeCell ref="D31:E31"/>
    <mergeCell ref="Z27:AA27"/>
    <mergeCell ref="Z28:AA28"/>
    <mergeCell ref="Z29:AA29"/>
    <mergeCell ref="Z30:AA30"/>
    <mergeCell ref="C17:T17"/>
    <mergeCell ref="C18:T18"/>
    <mergeCell ref="I19:Q20"/>
    <mergeCell ref="R19:T20"/>
    <mergeCell ref="B2:AM3"/>
    <mergeCell ref="P5:Q5"/>
    <mergeCell ref="W6:Y6"/>
    <mergeCell ref="B24:H25"/>
    <mergeCell ref="I24:N25"/>
    <mergeCell ref="O24:T25"/>
    <mergeCell ref="U24:Z25"/>
    <mergeCell ref="AA24:AF25"/>
    <mergeCell ref="AG24:AM25"/>
    <mergeCell ref="B22:H23"/>
    <mergeCell ref="I22:N23"/>
    <mergeCell ref="O22:T23"/>
    <mergeCell ref="U22:Z23"/>
    <mergeCell ref="AA22:AF23"/>
    <mergeCell ref="AG22:AM23"/>
    <mergeCell ref="B5:O5"/>
    <mergeCell ref="B12:C15"/>
    <mergeCell ref="D12:H12"/>
    <mergeCell ref="D13:H13"/>
    <mergeCell ref="D14:H14"/>
  </mergeCells>
  <phoneticPr fontId="19"/>
  <conditionalFormatting sqref="B28:D46 F28:F46 I28:I46 W28:W46 AH28:AM46 AB28:AB46">
    <cfRule type="expression" dxfId="25" priority="17">
      <formula>MOD(ROW(),2)=1</formula>
    </cfRule>
  </conditionalFormatting>
  <conditionalFormatting sqref="B64:AA97 AH64:AM97">
    <cfRule type="expression" dxfId="24" priority="3">
      <formula>MOD(ROW(),2)=1</formula>
    </cfRule>
  </conditionalFormatting>
  <conditionalFormatting sqref="Z28:Z46">
    <cfRule type="expression" dxfId="23" priority="11">
      <formula>MOD(ROW(),2)=1</formula>
    </cfRule>
  </conditionalFormatting>
  <conditionalFormatting sqref="AB28:AB30">
    <cfRule type="expression" dxfId="22" priority="24">
      <formula>MOD(C2,1)&gt;0</formula>
    </cfRule>
  </conditionalFormatting>
  <conditionalFormatting sqref="AH28:AM46 AH64:AM94">
    <cfRule type="expression" dxfId="20" priority="71">
      <formula>MOD(C2,1)&gt;0</formula>
    </cfRule>
  </conditionalFormatting>
  <conditionalFormatting sqref="AH47:AM51">
    <cfRule type="expression" dxfId="19" priority="27">
      <formula>MOD(C31,1)&gt;0</formula>
    </cfRule>
  </conditionalFormatting>
  <conditionalFormatting sqref="AH88:AM91">
    <cfRule type="expression" dxfId="18" priority="76">
      <formula>MOD(C53,1)&gt;0</formula>
    </cfRule>
  </conditionalFormatting>
  <conditionalFormatting sqref="AH92:AM93">
    <cfRule type="expression" dxfId="17" priority="35">
      <formula>MOD(C53,1)&gt;0</formula>
    </cfRule>
  </conditionalFormatting>
  <conditionalFormatting sqref="AH94:AM94">
    <cfRule type="expression" dxfId="16" priority="31">
      <formula>MOD(C53,1)&gt;0</formula>
    </cfRule>
  </conditionalFormatting>
  <conditionalFormatting sqref="AH95:AM97">
    <cfRule type="expression" dxfId="15" priority="74">
      <formula>MOD(C53,1)&gt;0</formula>
    </cfRule>
  </conditionalFormatting>
  <conditionalFormatting sqref="AH98:AM102">
    <cfRule type="expression" dxfId="14" priority="64">
      <formula>MOD(C67,1)&gt;0</formula>
    </cfRule>
  </conditionalFormatting>
  <conditionalFormatting sqref="AB64:AB97">
    <cfRule type="expression" dxfId="12" priority="1">
      <formula>MOD(ROW(),2)=1</formula>
    </cfRule>
  </conditionalFormatting>
  <dataValidations count="8">
    <dataValidation imeMode="off" allowBlank="1" showInputMessage="1" showErrorMessage="1" sqref="AB28:AB30 W64:W97 Z51 Z49 W28:W46 Z100 Z102" xr:uid="{8F056E5D-1D5B-432D-AC95-E5DF5979787B}"/>
    <dataValidation imeMode="on" allowBlank="1" showInputMessage="1" showErrorMessage="1" sqref="C17:T18 U16 I14 D11 B47 V17 U18 D16:T17 I12 B12:B15 J11:U11 B98" xr:uid="{391F3838-FBC8-452E-ACA5-864DAC835600}"/>
    <dataValidation type="whole" imeMode="off" allowBlank="1" showInputMessage="1" showErrorMessage="1" sqref="AU5 AU14 AU10" xr:uid="{4123E502-64AE-43E6-BA99-0FEE526BC97C}">
      <formula1>1970</formula1>
      <formula2>2100</formula2>
    </dataValidation>
    <dataValidation type="whole" imeMode="off" allowBlank="1" showInputMessage="1" showErrorMessage="1" sqref="AU15 AU6 AU11" xr:uid="{993C42CA-0B32-48C9-9FFD-DA1C66974855}">
      <formula1>1</formula1>
      <formula2>12</formula2>
    </dataValidation>
    <dataValidation type="whole" imeMode="off" allowBlank="1" showInputMessage="1" showErrorMessage="1" sqref="AU16 AU7 AU12" xr:uid="{CE0631AD-EE1C-4FE3-A8EF-6217C03196D0}">
      <formula1>1</formula1>
      <formula2>31</formula2>
    </dataValidation>
    <dataValidation type="list" allowBlank="1" showInputMessage="1" showErrorMessage="1" sqref="AU25 AU61" xr:uid="{9CBBD38E-8723-4157-ACAA-DFE6BBB5B2EC}">
      <formula1>#REF!</formula1>
    </dataValidation>
    <dataValidation type="list" allowBlank="1" showInputMessage="1" showErrorMessage="1" sqref="I13" xr:uid="{48423699-2174-45DB-B423-52CFCC0D8B94}">
      <formula1>"普通,当座"</formula1>
    </dataValidation>
    <dataValidation type="list" allowBlank="1" showInputMessage="1" sqref="B5" xr:uid="{1A560AC7-E14A-4232-8D33-C7DCAE8B3981}">
      <formula1>"株式会社　豊岡建設,株式会社　サポート,株式会社　早川運輸"</formula1>
    </dataValidation>
  </dataValidations>
  <pageMargins left="0.78740157480314965" right="0.19685039370078741" top="0.39370078740157483" bottom="0.39370078740157483" header="0" footer="0"/>
  <pageSetup paperSize="9" scale="9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651A-FD00-43CA-ADD5-106076170B4A}">
  <sheetPr>
    <tabColor rgb="FF00B050"/>
  </sheetPr>
  <dimension ref="V2:CQ105"/>
  <sheetViews>
    <sheetView zoomScaleNormal="100" workbookViewId="0">
      <selection activeCell="AX15" sqref="AX15"/>
    </sheetView>
  </sheetViews>
  <sheetFormatPr defaultColWidth="2.25" defaultRowHeight="18.75"/>
  <cols>
    <col min="1" max="60" width="2.25" style="365"/>
    <col min="61" max="61" width="2.5" style="365" bestFit="1" customWidth="1"/>
    <col min="62" max="65" width="2.25" style="365"/>
    <col min="66" max="73" width="2.25" style="365" customWidth="1"/>
    <col min="74" max="16384" width="2.25" style="365"/>
  </cols>
  <sheetData>
    <row r="2" spans="22:78" s="193" customFormat="1" ht="12.95" customHeight="1">
      <c r="V2" s="192" t="s">
        <v>7</v>
      </c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</row>
    <row r="3" spans="22:78" s="193" customFormat="1" ht="13.35" customHeight="1"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</row>
    <row r="4" spans="22:78" s="193" customFormat="1" ht="8.1" customHeight="1">
      <c r="V4" s="194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BO4" s="196"/>
    </row>
    <row r="5" spans="22:78" s="193" customFormat="1" ht="20.100000000000001" customHeight="1" thickBot="1">
      <c r="V5" s="197" t="s">
        <v>9</v>
      </c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8" t="s">
        <v>8</v>
      </c>
      <c r="AK5" s="198"/>
      <c r="AL5" s="195"/>
      <c r="AM5" s="195"/>
      <c r="AN5" s="195"/>
      <c r="AO5" s="195"/>
      <c r="AP5" s="195"/>
      <c r="AT5" s="199"/>
      <c r="AU5" s="199"/>
      <c r="AV5" s="199"/>
      <c r="AW5" s="200">
        <v>2023</v>
      </c>
      <c r="AX5" s="200"/>
      <c r="AY5" s="200"/>
      <c r="AZ5" s="193" t="s">
        <v>30</v>
      </c>
      <c r="BA5" s="200">
        <v>4</v>
      </c>
      <c r="BB5" s="200"/>
      <c r="BC5" s="201" t="s">
        <v>29</v>
      </c>
      <c r="BD5" s="202">
        <v>30</v>
      </c>
      <c r="BE5" s="202"/>
      <c r="BF5" s="201" t="s">
        <v>28</v>
      </c>
      <c r="BG5" s="203"/>
      <c r="BO5" s="204"/>
    </row>
    <row r="6" spans="22:78" s="193" customFormat="1" ht="9.9499999999999993" customHeight="1"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205"/>
      <c r="AR6" s="205"/>
      <c r="AS6" s="20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O6" s="204"/>
    </row>
    <row r="7" spans="22:78" s="193" customFormat="1" ht="20.100000000000001" customHeight="1">
      <c r="V7" s="206" t="s">
        <v>43</v>
      </c>
      <c r="W7" s="207"/>
      <c r="X7" s="207"/>
      <c r="Y7" s="207"/>
      <c r="Z7" s="207"/>
      <c r="AA7" s="207"/>
      <c r="AB7" s="208" t="s">
        <v>77</v>
      </c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9" t="s">
        <v>40</v>
      </c>
      <c r="AV7" s="209"/>
      <c r="AW7" s="209"/>
      <c r="AX7" s="209"/>
      <c r="AY7" s="210" t="s">
        <v>53</v>
      </c>
      <c r="AZ7" s="210"/>
      <c r="BA7" s="210"/>
      <c r="BB7" s="210"/>
      <c r="BC7" s="210"/>
      <c r="BD7" s="210"/>
      <c r="BE7" s="210"/>
      <c r="BF7" s="210"/>
      <c r="BG7" s="211"/>
      <c r="BO7" s="204"/>
    </row>
    <row r="8" spans="22:78" s="193" customFormat="1" ht="20.100000000000001" customHeight="1">
      <c r="V8" s="212" t="s">
        <v>44</v>
      </c>
      <c r="W8" s="213"/>
      <c r="X8" s="213"/>
      <c r="Y8" s="213"/>
      <c r="Z8" s="213"/>
      <c r="AA8" s="214"/>
      <c r="AB8" s="215" t="s">
        <v>51</v>
      </c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7" t="s">
        <v>42</v>
      </c>
      <c r="AR8" s="217"/>
      <c r="AS8" s="217"/>
      <c r="AT8" s="217"/>
      <c r="AU8" s="218" t="s">
        <v>41</v>
      </c>
      <c r="AV8" s="218"/>
      <c r="AW8" s="218"/>
      <c r="AX8" s="218"/>
      <c r="AY8" s="219" t="s">
        <v>54</v>
      </c>
      <c r="AZ8" s="219"/>
      <c r="BA8" s="219"/>
      <c r="BB8" s="219"/>
      <c r="BC8" s="219"/>
      <c r="BD8" s="219"/>
      <c r="BE8" s="219"/>
      <c r="BF8" s="219"/>
      <c r="BG8" s="220"/>
    </row>
    <row r="9" spans="22:78" s="193" customFormat="1" ht="20.100000000000001" customHeight="1">
      <c r="V9" s="221"/>
      <c r="W9" s="222"/>
      <c r="X9" s="222"/>
      <c r="Y9" s="222"/>
      <c r="Z9" s="222"/>
      <c r="AA9" s="223"/>
      <c r="AB9" s="224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6"/>
      <c r="AR9" s="226"/>
      <c r="AS9" s="226"/>
      <c r="AT9" s="226"/>
      <c r="AU9" s="218" t="s">
        <v>39</v>
      </c>
      <c r="AV9" s="218"/>
      <c r="AW9" s="218"/>
      <c r="AX9" s="218"/>
      <c r="AY9" s="188" t="s">
        <v>50</v>
      </c>
      <c r="AZ9" s="227"/>
      <c r="BA9" s="227"/>
      <c r="BB9" s="227"/>
      <c r="BC9" s="227"/>
      <c r="BD9" s="227"/>
      <c r="BE9" s="227"/>
      <c r="BF9" s="227"/>
      <c r="BG9" s="228"/>
    </row>
    <row r="10" spans="22:78" s="193" customFormat="1" ht="20.100000000000001" customHeight="1">
      <c r="V10" s="229"/>
      <c r="W10" s="230"/>
      <c r="X10" s="230"/>
      <c r="Y10" s="230"/>
      <c r="Z10" s="230"/>
      <c r="AA10" s="231"/>
      <c r="AB10" s="232" t="s">
        <v>52</v>
      </c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4"/>
      <c r="AR10" s="234"/>
      <c r="AS10" s="234"/>
      <c r="AT10" s="234"/>
      <c r="AU10" s="235" t="s">
        <v>10</v>
      </c>
      <c r="AV10" s="236"/>
      <c r="AW10" s="236"/>
      <c r="AX10" s="237"/>
      <c r="AY10" s="238" t="s">
        <v>19</v>
      </c>
      <c r="AZ10" s="239"/>
      <c r="BA10" s="239"/>
      <c r="BB10" s="239"/>
      <c r="BC10" s="239"/>
      <c r="BD10" s="239"/>
      <c r="BE10" s="239"/>
      <c r="BF10" s="239"/>
      <c r="BG10" s="240"/>
      <c r="BO10" s="204"/>
    </row>
    <row r="11" spans="22:78" s="193" customFormat="1" ht="9.75" customHeight="1">
      <c r="V11" s="241" t="s">
        <v>2</v>
      </c>
      <c r="W11" s="241"/>
      <c r="X11" s="242"/>
      <c r="Y11" s="242"/>
      <c r="Z11" s="242"/>
      <c r="AA11" s="242"/>
      <c r="AB11" s="242"/>
      <c r="AC11" s="242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3"/>
      <c r="BG11" s="243"/>
      <c r="BO11" s="204"/>
    </row>
    <row r="12" spans="22:78" s="193" customFormat="1" ht="15" customHeight="1">
      <c r="V12" s="244" t="s">
        <v>34</v>
      </c>
      <c r="W12" s="245"/>
      <c r="X12" s="246" t="s">
        <v>35</v>
      </c>
      <c r="Y12" s="246"/>
      <c r="Z12" s="246"/>
      <c r="AA12" s="246"/>
      <c r="AB12" s="246"/>
      <c r="AC12" s="247" t="s">
        <v>55</v>
      </c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8"/>
      <c r="BI12" s="249" t="s">
        <v>57</v>
      </c>
      <c r="BJ12" s="249"/>
      <c r="BK12" s="249"/>
      <c r="BL12" s="249"/>
      <c r="BM12" s="249"/>
      <c r="BN12" s="249"/>
      <c r="BO12" s="250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</row>
    <row r="13" spans="22:78" s="193" customFormat="1" ht="15" customHeight="1">
      <c r="V13" s="251"/>
      <c r="W13" s="252"/>
      <c r="X13" s="253" t="s">
        <v>36</v>
      </c>
      <c r="Y13" s="253"/>
      <c r="Z13" s="253"/>
      <c r="AA13" s="253"/>
      <c r="AB13" s="253"/>
      <c r="AC13" s="254" t="s">
        <v>11</v>
      </c>
      <c r="AD13" s="254"/>
      <c r="AE13" s="254"/>
      <c r="AF13" s="255" t="s">
        <v>45</v>
      </c>
      <c r="AG13" s="255"/>
      <c r="AH13" s="255"/>
      <c r="AI13" s="255"/>
      <c r="AJ13" s="255"/>
      <c r="AK13" s="255"/>
      <c r="AL13" s="255"/>
      <c r="AM13" s="255"/>
      <c r="AN13" s="256"/>
      <c r="BG13" s="257"/>
      <c r="BI13" s="258" t="s">
        <v>58</v>
      </c>
      <c r="BJ13" s="249" t="s">
        <v>59</v>
      </c>
      <c r="BK13" s="249"/>
      <c r="BL13" s="249"/>
      <c r="BM13" s="249"/>
      <c r="BN13" s="249"/>
      <c r="BO13" s="250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</row>
    <row r="14" spans="22:78" s="193" customFormat="1" ht="15" customHeight="1">
      <c r="V14" s="251"/>
      <c r="W14" s="252"/>
      <c r="X14" s="253" t="s">
        <v>37</v>
      </c>
      <c r="Y14" s="253"/>
      <c r="Z14" s="253"/>
      <c r="AA14" s="253"/>
      <c r="AB14" s="253"/>
      <c r="AC14" s="259" t="str">
        <f>PHONETIC(AC15)</f>
        <v>カブシキカイシャ○○ケンセツ</v>
      </c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60"/>
      <c r="BG14" s="257"/>
      <c r="BI14" s="258"/>
      <c r="BJ14" s="249" t="s">
        <v>68</v>
      </c>
      <c r="BK14" s="249"/>
      <c r="BL14" s="249"/>
      <c r="BM14" s="249"/>
      <c r="BN14" s="249"/>
      <c r="BO14" s="250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</row>
    <row r="15" spans="22:78" s="193" customFormat="1" ht="15" customHeight="1">
      <c r="V15" s="261"/>
      <c r="W15" s="262"/>
      <c r="X15" s="263" t="s">
        <v>38</v>
      </c>
      <c r="Y15" s="263"/>
      <c r="Z15" s="263"/>
      <c r="AA15" s="263"/>
      <c r="AB15" s="263"/>
      <c r="AC15" s="264" t="s">
        <v>56</v>
      </c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5"/>
      <c r="BG15" s="257"/>
      <c r="BI15" s="258"/>
      <c r="BJ15" s="249" t="s">
        <v>69</v>
      </c>
      <c r="BK15" s="249"/>
      <c r="BL15" s="249"/>
      <c r="BM15" s="249"/>
      <c r="BN15" s="249"/>
      <c r="BO15" s="250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</row>
    <row r="16" spans="22:78" s="193" customFormat="1" ht="9.75" customHeight="1"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3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57"/>
      <c r="BG16" s="257"/>
      <c r="BI16" s="258"/>
      <c r="BJ16" s="249"/>
      <c r="BK16" s="249"/>
      <c r="BL16" s="249"/>
      <c r="BM16" s="249"/>
      <c r="BN16" s="249"/>
      <c r="BO16" s="250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</row>
    <row r="17" spans="22:95" s="193" customFormat="1" ht="15" customHeight="1">
      <c r="V17" s="241"/>
      <c r="W17" s="267" t="s">
        <v>0</v>
      </c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P17" s="268" t="s">
        <v>23</v>
      </c>
      <c r="AQ17" s="268" t="s">
        <v>24</v>
      </c>
      <c r="AS17" s="243"/>
      <c r="AT17" s="243"/>
      <c r="AY17" s="243"/>
      <c r="AZ17" s="243"/>
      <c r="BA17" s="243"/>
      <c r="BB17" s="243"/>
      <c r="BC17" s="243"/>
      <c r="BD17" s="243"/>
      <c r="BE17" s="243"/>
      <c r="BF17" s="269"/>
      <c r="BG17" s="257"/>
      <c r="BI17" s="258" t="s">
        <v>60</v>
      </c>
      <c r="BJ17" s="249" t="s">
        <v>61</v>
      </c>
      <c r="BK17" s="249"/>
      <c r="BL17" s="249"/>
      <c r="BM17" s="249"/>
      <c r="BN17" s="249"/>
      <c r="BO17" s="250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</row>
    <row r="18" spans="22:95" s="193" customFormat="1" ht="15" customHeight="1">
      <c r="V18" s="241"/>
      <c r="W18" s="267" t="s">
        <v>1</v>
      </c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70"/>
      <c r="AP18" s="268" t="s">
        <v>23</v>
      </c>
      <c r="AQ18" s="271" t="s">
        <v>25</v>
      </c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69"/>
      <c r="BG18" s="257"/>
      <c r="BI18" s="258"/>
      <c r="BJ18" s="249" t="s">
        <v>70</v>
      </c>
      <c r="BK18" s="249"/>
      <c r="BL18" s="249"/>
      <c r="BM18" s="249"/>
      <c r="BN18" s="249"/>
      <c r="BO18" s="250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</row>
    <row r="19" spans="22:95" s="193" customFormat="1" ht="12" customHeight="1">
      <c r="V19" s="274" t="s">
        <v>17</v>
      </c>
      <c r="W19" s="275"/>
      <c r="X19" s="275"/>
      <c r="Y19" s="275"/>
      <c r="Z19" s="275"/>
      <c r="AA19" s="275"/>
      <c r="AB19" s="275"/>
      <c r="AC19" s="276">
        <f>BA24</f>
        <v>151121</v>
      </c>
      <c r="AD19" s="276"/>
      <c r="AE19" s="276"/>
      <c r="AF19" s="276"/>
      <c r="AG19" s="276"/>
      <c r="AH19" s="276"/>
      <c r="AI19" s="276"/>
      <c r="AJ19" s="276"/>
      <c r="AK19" s="276"/>
      <c r="AL19" s="277" t="s">
        <v>49</v>
      </c>
      <c r="AM19" s="277"/>
      <c r="AN19" s="278"/>
      <c r="AO19" s="243"/>
      <c r="AP19" s="268" t="s">
        <v>23</v>
      </c>
      <c r="AQ19" s="268" t="s">
        <v>26</v>
      </c>
      <c r="AW19" s="279"/>
      <c r="AX19" s="279"/>
      <c r="AY19" s="279"/>
      <c r="BA19" s="280"/>
      <c r="BB19" s="280"/>
      <c r="BC19" s="280"/>
      <c r="BD19" s="280"/>
      <c r="BE19" s="280"/>
      <c r="BF19" s="280"/>
      <c r="BG19" s="280"/>
      <c r="BI19" s="258"/>
      <c r="BJ19" s="249" t="s">
        <v>62</v>
      </c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</row>
    <row r="20" spans="22:95" s="193" customFormat="1" ht="15" customHeight="1">
      <c r="V20" s="281"/>
      <c r="W20" s="282"/>
      <c r="X20" s="282"/>
      <c r="Y20" s="282"/>
      <c r="Z20" s="282"/>
      <c r="AA20" s="282"/>
      <c r="AB20" s="282"/>
      <c r="AC20" s="283"/>
      <c r="AD20" s="283"/>
      <c r="AE20" s="283"/>
      <c r="AF20" s="283"/>
      <c r="AG20" s="283"/>
      <c r="AH20" s="283"/>
      <c r="AI20" s="283"/>
      <c r="AJ20" s="283"/>
      <c r="AK20" s="283"/>
      <c r="AL20" s="284"/>
      <c r="AM20" s="284"/>
      <c r="AN20" s="285"/>
      <c r="AO20" s="243"/>
      <c r="AP20" s="268" t="s">
        <v>23</v>
      </c>
      <c r="AQ20" s="268" t="s">
        <v>27</v>
      </c>
      <c r="AV20" s="286"/>
      <c r="AW20" s="286"/>
      <c r="AX20" s="286"/>
      <c r="AY20" s="286"/>
      <c r="AZ20" s="287"/>
      <c r="BA20" s="287"/>
      <c r="BB20" s="287"/>
      <c r="BC20" s="287"/>
      <c r="BD20" s="287"/>
      <c r="BE20" s="287"/>
      <c r="BF20" s="287"/>
      <c r="BG20" s="287"/>
      <c r="BI20" s="258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</row>
    <row r="21" spans="22:95" s="193" customFormat="1" ht="9.75" customHeight="1">
      <c r="V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I21" s="258"/>
      <c r="BJ21" s="249"/>
      <c r="BK21" s="249"/>
      <c r="BL21" s="249"/>
      <c r="BM21" s="249"/>
      <c r="BN21" s="249"/>
      <c r="BO21" s="250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</row>
    <row r="22" spans="22:95" s="193" customFormat="1" ht="12.95" customHeight="1">
      <c r="V22" s="288" t="s">
        <v>12</v>
      </c>
      <c r="W22" s="289"/>
      <c r="X22" s="289"/>
      <c r="Y22" s="289"/>
      <c r="Z22" s="289"/>
      <c r="AA22" s="289"/>
      <c r="AB22" s="289"/>
      <c r="AC22" s="289" t="s">
        <v>13</v>
      </c>
      <c r="AD22" s="289"/>
      <c r="AE22" s="289"/>
      <c r="AF22" s="289"/>
      <c r="AG22" s="289"/>
      <c r="AH22" s="289"/>
      <c r="AI22" s="289" t="s">
        <v>14</v>
      </c>
      <c r="AJ22" s="289"/>
      <c r="AK22" s="289"/>
      <c r="AL22" s="289"/>
      <c r="AM22" s="289"/>
      <c r="AN22" s="289"/>
      <c r="AO22" s="290" t="s">
        <v>15</v>
      </c>
      <c r="AP22" s="290"/>
      <c r="AQ22" s="290"/>
      <c r="AR22" s="290"/>
      <c r="AS22" s="290"/>
      <c r="AT22" s="290"/>
      <c r="AU22" s="289" t="s">
        <v>22</v>
      </c>
      <c r="AV22" s="289"/>
      <c r="AW22" s="289"/>
      <c r="AX22" s="289"/>
      <c r="AY22" s="289"/>
      <c r="AZ22" s="289"/>
      <c r="BA22" s="290" t="s">
        <v>16</v>
      </c>
      <c r="BB22" s="290"/>
      <c r="BC22" s="290"/>
      <c r="BD22" s="290"/>
      <c r="BE22" s="290"/>
      <c r="BF22" s="290"/>
      <c r="BG22" s="291"/>
      <c r="BI22" s="292" t="s">
        <v>63</v>
      </c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</row>
    <row r="23" spans="22:95" s="193" customFormat="1" ht="12.95" customHeight="1">
      <c r="V23" s="293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5"/>
      <c r="AP23" s="295"/>
      <c r="AQ23" s="295"/>
      <c r="AR23" s="295"/>
      <c r="AS23" s="295"/>
      <c r="AT23" s="295"/>
      <c r="AU23" s="294"/>
      <c r="AV23" s="294"/>
      <c r="AW23" s="294"/>
      <c r="AX23" s="294"/>
      <c r="AY23" s="294"/>
      <c r="AZ23" s="294"/>
      <c r="BA23" s="295"/>
      <c r="BB23" s="295"/>
      <c r="BC23" s="295"/>
      <c r="BD23" s="295"/>
      <c r="BE23" s="295"/>
      <c r="BF23" s="295"/>
      <c r="BG23" s="296"/>
      <c r="BI23" s="249" t="s">
        <v>64</v>
      </c>
      <c r="BK23" s="249"/>
      <c r="BL23" s="249"/>
      <c r="BM23" s="249"/>
      <c r="BN23" s="249"/>
      <c r="BO23" s="250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</row>
    <row r="24" spans="22:95" s="193" customFormat="1" ht="12.95" customHeight="1">
      <c r="V24" s="297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>
        <f>V24-AC24</f>
        <v>0</v>
      </c>
      <c r="AJ24" s="298"/>
      <c r="AK24" s="298"/>
      <c r="AL24" s="298"/>
      <c r="AM24" s="298"/>
      <c r="AN24" s="298"/>
      <c r="AO24" s="299">
        <f>BB47+BB49+BB51+BB98+BB100+BB102</f>
        <v>140321</v>
      </c>
      <c r="AP24" s="299"/>
      <c r="AQ24" s="299"/>
      <c r="AR24" s="299"/>
      <c r="AS24" s="299"/>
      <c r="AT24" s="299"/>
      <c r="AU24" s="299">
        <f>BB48+BB50+BB99+BB101</f>
        <v>10800</v>
      </c>
      <c r="AV24" s="299"/>
      <c r="AW24" s="299"/>
      <c r="AX24" s="299"/>
      <c r="AY24" s="299"/>
      <c r="AZ24" s="299"/>
      <c r="BA24" s="299">
        <f>ROUND(AO24+AU24,0)</f>
        <v>151121</v>
      </c>
      <c r="BB24" s="299"/>
      <c r="BC24" s="299"/>
      <c r="BD24" s="299"/>
      <c r="BE24" s="299"/>
      <c r="BF24" s="299"/>
      <c r="BG24" s="300"/>
      <c r="BI24" s="249" t="s">
        <v>65</v>
      </c>
      <c r="BK24" s="249"/>
      <c r="BL24" s="249"/>
      <c r="BM24" s="249"/>
      <c r="BN24" s="249"/>
      <c r="BO24" s="250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</row>
    <row r="25" spans="22:95" s="193" customFormat="1" ht="12.95" customHeight="1">
      <c r="V25" s="301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4"/>
      <c r="BI25" s="249" t="s">
        <v>66</v>
      </c>
      <c r="BK25" s="249"/>
      <c r="BL25" s="249"/>
      <c r="BM25" s="249"/>
      <c r="BN25" s="305"/>
      <c r="BO25" s="250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B25" s="32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</row>
    <row r="26" spans="22:95" s="193" customFormat="1" ht="12.75" customHeight="1"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I26" s="249" t="s">
        <v>67</v>
      </c>
      <c r="BK26" s="249"/>
      <c r="BL26" s="32" t="s">
        <v>78</v>
      </c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D26" s="273"/>
      <c r="CE26" s="376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</row>
    <row r="27" spans="22:95" s="193" customFormat="1" ht="16.5" customHeight="1">
      <c r="V27" s="307" t="s">
        <v>6</v>
      </c>
      <c r="W27" s="308"/>
      <c r="X27" s="308" t="s">
        <v>20</v>
      </c>
      <c r="Y27" s="308"/>
      <c r="Z27" s="308" t="s">
        <v>18</v>
      </c>
      <c r="AA27" s="308"/>
      <c r="AB27" s="308"/>
      <c r="AC27" s="308" t="s">
        <v>33</v>
      </c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 t="s">
        <v>3</v>
      </c>
      <c r="AR27" s="308"/>
      <c r="AS27" s="308"/>
      <c r="AT27" s="308" t="s">
        <v>4</v>
      </c>
      <c r="AU27" s="308"/>
      <c r="AV27" s="309" t="s">
        <v>31</v>
      </c>
      <c r="AW27" s="309"/>
      <c r="AX27" s="309"/>
      <c r="AY27" s="309"/>
      <c r="AZ27" s="309"/>
      <c r="BA27" s="309"/>
      <c r="BB27" s="308" t="s">
        <v>32</v>
      </c>
      <c r="BC27" s="308"/>
      <c r="BD27" s="308"/>
      <c r="BE27" s="308"/>
      <c r="BF27" s="308"/>
      <c r="BG27" s="310"/>
    </row>
    <row r="28" spans="22:95" s="193" customFormat="1" ht="16.5" customHeight="1">
      <c r="V28" s="311">
        <v>1</v>
      </c>
      <c r="W28" s="312"/>
      <c r="X28" s="313" t="str">
        <f>IF(V28=1,"10%",IF(V28=2,"8%",IF(V28=3,"0%","")))</f>
        <v>10%</v>
      </c>
      <c r="Y28" s="313"/>
      <c r="Z28" s="313">
        <v>45017</v>
      </c>
      <c r="AA28" s="313"/>
      <c r="AB28" s="313"/>
      <c r="AC28" s="314" t="s">
        <v>71</v>
      </c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5">
        <v>1</v>
      </c>
      <c r="AR28" s="315"/>
      <c r="AS28" s="315"/>
      <c r="AT28" s="315" t="s">
        <v>72</v>
      </c>
      <c r="AU28" s="315"/>
      <c r="AV28" s="316">
        <v>100000</v>
      </c>
      <c r="AW28" s="316"/>
      <c r="AX28" s="316"/>
      <c r="AY28" s="316"/>
      <c r="AZ28" s="316"/>
      <c r="BA28" s="316"/>
      <c r="BB28" s="67">
        <f>IF(V28="","",AQ28*AV28)</f>
        <v>100000</v>
      </c>
      <c r="BC28" s="67"/>
      <c r="BD28" s="67"/>
      <c r="BE28" s="67"/>
      <c r="BF28" s="67"/>
      <c r="BG28" s="68"/>
    </row>
    <row r="29" spans="22:95" s="193" customFormat="1" ht="16.5" customHeight="1">
      <c r="V29" s="317">
        <v>2</v>
      </c>
      <c r="W29" s="318"/>
      <c r="X29" s="319" t="str">
        <f t="shared" ref="X29:X46" si="0">IF(V29=1,"10%",IF(V29=2,"8%",IF(V29=3,"0%","")))</f>
        <v>8%</v>
      </c>
      <c r="Y29" s="319"/>
      <c r="Z29" s="319">
        <v>45018</v>
      </c>
      <c r="AA29" s="319"/>
      <c r="AB29" s="319"/>
      <c r="AC29" s="320" t="s">
        <v>73</v>
      </c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1">
        <v>1</v>
      </c>
      <c r="AR29" s="321"/>
      <c r="AS29" s="321"/>
      <c r="AT29" s="321" t="s">
        <v>72</v>
      </c>
      <c r="AU29" s="321"/>
      <c r="AV29" s="322">
        <v>10000</v>
      </c>
      <c r="AW29" s="322"/>
      <c r="AX29" s="322"/>
      <c r="AY29" s="322"/>
      <c r="AZ29" s="322"/>
      <c r="BA29" s="322"/>
      <c r="BB29" s="61">
        <f>IF(V29="","",AQ29*AV29)</f>
        <v>10000</v>
      </c>
      <c r="BC29" s="61"/>
      <c r="BD29" s="61"/>
      <c r="BE29" s="61"/>
      <c r="BF29" s="61"/>
      <c r="BG29" s="62"/>
    </row>
    <row r="30" spans="22:95" s="193" customFormat="1" ht="16.5" customHeight="1">
      <c r="V30" s="323">
        <v>3</v>
      </c>
      <c r="W30" s="324"/>
      <c r="X30" s="319" t="str">
        <f t="shared" si="0"/>
        <v>0%</v>
      </c>
      <c r="Y30" s="319"/>
      <c r="Z30" s="319">
        <v>45019</v>
      </c>
      <c r="AA30" s="319"/>
      <c r="AB30" s="319"/>
      <c r="AC30" s="320" t="s">
        <v>74</v>
      </c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1">
        <v>1</v>
      </c>
      <c r="AR30" s="321"/>
      <c r="AS30" s="321"/>
      <c r="AT30" s="321" t="s">
        <v>75</v>
      </c>
      <c r="AU30" s="321"/>
      <c r="AV30" s="325">
        <v>30000</v>
      </c>
      <c r="AW30" s="325"/>
      <c r="AX30" s="325"/>
      <c r="AY30" s="325"/>
      <c r="AZ30" s="325"/>
      <c r="BA30" s="325"/>
      <c r="BB30" s="61">
        <f t="shared" ref="BB30:BB46" si="1">IF(V30="","",AQ30*AV30)</f>
        <v>30000</v>
      </c>
      <c r="BC30" s="61"/>
      <c r="BD30" s="61"/>
      <c r="BE30" s="61"/>
      <c r="BF30" s="61"/>
      <c r="BG30" s="62"/>
    </row>
    <row r="31" spans="22:95" s="193" customFormat="1" ht="16.5" customHeight="1">
      <c r="V31" s="317">
        <v>3</v>
      </c>
      <c r="W31" s="318"/>
      <c r="X31" s="319" t="str">
        <f t="shared" si="0"/>
        <v>0%</v>
      </c>
      <c r="Y31" s="319"/>
      <c r="Z31" s="319">
        <v>45020</v>
      </c>
      <c r="AA31" s="319"/>
      <c r="AB31" s="319"/>
      <c r="AC31" s="320" t="s">
        <v>21</v>
      </c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1">
        <v>10</v>
      </c>
      <c r="AR31" s="321"/>
      <c r="AS31" s="321"/>
      <c r="AT31" s="321" t="s">
        <v>76</v>
      </c>
      <c r="AU31" s="321"/>
      <c r="AV31" s="326">
        <v>32.1</v>
      </c>
      <c r="AW31" s="326"/>
      <c r="AX31" s="326"/>
      <c r="AY31" s="326"/>
      <c r="AZ31" s="326"/>
      <c r="BA31" s="326"/>
      <c r="BB31" s="61">
        <f t="shared" si="1"/>
        <v>321</v>
      </c>
      <c r="BC31" s="61"/>
      <c r="BD31" s="61"/>
      <c r="BE31" s="61"/>
      <c r="BF31" s="61"/>
      <c r="BG31" s="62"/>
    </row>
    <row r="32" spans="22:95" s="193" customFormat="1" ht="16.5" customHeight="1">
      <c r="V32" s="323"/>
      <c r="W32" s="324"/>
      <c r="X32" s="319" t="str">
        <f t="shared" si="0"/>
        <v/>
      </c>
      <c r="Y32" s="319"/>
      <c r="Z32" s="319"/>
      <c r="AA32" s="319"/>
      <c r="AB32" s="319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1"/>
      <c r="AR32" s="321"/>
      <c r="AS32" s="321"/>
      <c r="AT32" s="321"/>
      <c r="AU32" s="321"/>
      <c r="AV32" s="322"/>
      <c r="AW32" s="322"/>
      <c r="AX32" s="322"/>
      <c r="AY32" s="322"/>
      <c r="AZ32" s="322"/>
      <c r="BA32" s="322"/>
      <c r="BB32" s="61" t="str">
        <f t="shared" si="1"/>
        <v/>
      </c>
      <c r="BC32" s="61"/>
      <c r="BD32" s="61"/>
      <c r="BE32" s="61"/>
      <c r="BF32" s="61"/>
      <c r="BG32" s="62"/>
    </row>
    <row r="33" spans="22:60" s="193" customFormat="1" ht="16.5" customHeight="1">
      <c r="V33" s="317"/>
      <c r="W33" s="318"/>
      <c r="X33" s="319" t="str">
        <f t="shared" si="0"/>
        <v/>
      </c>
      <c r="Y33" s="319"/>
      <c r="Z33" s="319"/>
      <c r="AA33" s="319"/>
      <c r="AB33" s="319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1"/>
      <c r="AR33" s="321"/>
      <c r="AS33" s="321"/>
      <c r="AT33" s="321"/>
      <c r="AU33" s="321"/>
      <c r="AV33" s="326"/>
      <c r="AW33" s="326"/>
      <c r="AX33" s="326"/>
      <c r="AY33" s="326"/>
      <c r="AZ33" s="326"/>
      <c r="BA33" s="326"/>
      <c r="BB33" s="61" t="str">
        <f>IF(V33="","",AQ33*AV33)</f>
        <v/>
      </c>
      <c r="BC33" s="61"/>
      <c r="BD33" s="61"/>
      <c r="BE33" s="61"/>
      <c r="BF33" s="61"/>
      <c r="BG33" s="62"/>
    </row>
    <row r="34" spans="22:60" s="193" customFormat="1" ht="16.5" customHeight="1">
      <c r="V34" s="323"/>
      <c r="W34" s="324"/>
      <c r="X34" s="319" t="str">
        <f t="shared" si="0"/>
        <v/>
      </c>
      <c r="Y34" s="319"/>
      <c r="Z34" s="319"/>
      <c r="AA34" s="319"/>
      <c r="AB34" s="319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1"/>
      <c r="AR34" s="321"/>
      <c r="AS34" s="321"/>
      <c r="AT34" s="321"/>
      <c r="AU34" s="321"/>
      <c r="AV34" s="322"/>
      <c r="AW34" s="322"/>
      <c r="AX34" s="322"/>
      <c r="AY34" s="322"/>
      <c r="AZ34" s="322"/>
      <c r="BA34" s="322"/>
      <c r="BB34" s="61" t="str">
        <f t="shared" si="1"/>
        <v/>
      </c>
      <c r="BC34" s="61"/>
      <c r="BD34" s="61"/>
      <c r="BE34" s="61"/>
      <c r="BF34" s="61"/>
      <c r="BG34" s="62"/>
    </row>
    <row r="35" spans="22:60" s="193" customFormat="1" ht="16.5" customHeight="1">
      <c r="V35" s="317"/>
      <c r="W35" s="318"/>
      <c r="X35" s="319" t="str">
        <f t="shared" si="0"/>
        <v/>
      </c>
      <c r="Y35" s="319"/>
      <c r="Z35" s="319"/>
      <c r="AA35" s="319"/>
      <c r="AB35" s="319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1"/>
      <c r="AR35" s="321"/>
      <c r="AS35" s="321"/>
      <c r="AT35" s="321"/>
      <c r="AU35" s="321"/>
      <c r="AV35" s="322"/>
      <c r="AW35" s="322"/>
      <c r="AX35" s="322"/>
      <c r="AY35" s="322"/>
      <c r="AZ35" s="322"/>
      <c r="BA35" s="322"/>
      <c r="BB35" s="61" t="str">
        <f t="shared" si="1"/>
        <v/>
      </c>
      <c r="BC35" s="61"/>
      <c r="BD35" s="61"/>
      <c r="BE35" s="61"/>
      <c r="BF35" s="61"/>
      <c r="BG35" s="62"/>
    </row>
    <row r="36" spans="22:60" s="193" customFormat="1" ht="16.5" customHeight="1">
      <c r="V36" s="323"/>
      <c r="W36" s="324"/>
      <c r="X36" s="319" t="str">
        <f t="shared" si="0"/>
        <v/>
      </c>
      <c r="Y36" s="319"/>
      <c r="Z36" s="319"/>
      <c r="AA36" s="319"/>
      <c r="AB36" s="319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1"/>
      <c r="AR36" s="321"/>
      <c r="AS36" s="321"/>
      <c r="AT36" s="321"/>
      <c r="AU36" s="321"/>
      <c r="AV36" s="322"/>
      <c r="AW36" s="322"/>
      <c r="AX36" s="322"/>
      <c r="AY36" s="322"/>
      <c r="AZ36" s="322"/>
      <c r="BA36" s="322"/>
      <c r="BB36" s="61" t="str">
        <f t="shared" si="1"/>
        <v/>
      </c>
      <c r="BC36" s="61"/>
      <c r="BD36" s="61"/>
      <c r="BE36" s="61"/>
      <c r="BF36" s="61"/>
      <c r="BG36" s="62"/>
    </row>
    <row r="37" spans="22:60" s="193" customFormat="1" ht="16.5" customHeight="1">
      <c r="V37" s="317"/>
      <c r="W37" s="318"/>
      <c r="X37" s="319" t="str">
        <f t="shared" si="0"/>
        <v/>
      </c>
      <c r="Y37" s="319"/>
      <c r="Z37" s="319"/>
      <c r="AA37" s="319"/>
      <c r="AB37" s="319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1"/>
      <c r="AR37" s="321"/>
      <c r="AS37" s="321"/>
      <c r="AT37" s="321"/>
      <c r="AU37" s="321"/>
      <c r="AV37" s="322"/>
      <c r="AW37" s="322"/>
      <c r="AX37" s="322"/>
      <c r="AY37" s="322"/>
      <c r="AZ37" s="322"/>
      <c r="BA37" s="322"/>
      <c r="BB37" s="61" t="str">
        <f t="shared" si="1"/>
        <v/>
      </c>
      <c r="BC37" s="61"/>
      <c r="BD37" s="61"/>
      <c r="BE37" s="61"/>
      <c r="BF37" s="61"/>
      <c r="BG37" s="62"/>
    </row>
    <row r="38" spans="22:60" s="193" customFormat="1" ht="16.5" customHeight="1">
      <c r="V38" s="323"/>
      <c r="W38" s="324"/>
      <c r="X38" s="319" t="str">
        <f t="shared" si="0"/>
        <v/>
      </c>
      <c r="Y38" s="319"/>
      <c r="Z38" s="319"/>
      <c r="AA38" s="319"/>
      <c r="AB38" s="319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1"/>
      <c r="AR38" s="321"/>
      <c r="AS38" s="321"/>
      <c r="AT38" s="321"/>
      <c r="AU38" s="321"/>
      <c r="AV38" s="322"/>
      <c r="AW38" s="322"/>
      <c r="AX38" s="322"/>
      <c r="AY38" s="322"/>
      <c r="AZ38" s="322"/>
      <c r="BA38" s="322"/>
      <c r="BB38" s="61" t="str">
        <f t="shared" si="1"/>
        <v/>
      </c>
      <c r="BC38" s="61"/>
      <c r="BD38" s="61"/>
      <c r="BE38" s="61"/>
      <c r="BF38" s="61"/>
      <c r="BG38" s="62"/>
    </row>
    <row r="39" spans="22:60" s="193" customFormat="1" ht="16.5" customHeight="1">
      <c r="V39" s="317"/>
      <c r="W39" s="318"/>
      <c r="X39" s="319" t="str">
        <f t="shared" si="0"/>
        <v/>
      </c>
      <c r="Y39" s="319"/>
      <c r="Z39" s="319"/>
      <c r="AA39" s="319"/>
      <c r="AB39" s="319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1"/>
      <c r="AR39" s="321"/>
      <c r="AS39" s="321"/>
      <c r="AT39" s="321"/>
      <c r="AU39" s="321"/>
      <c r="AV39" s="322"/>
      <c r="AW39" s="322"/>
      <c r="AX39" s="322"/>
      <c r="AY39" s="322"/>
      <c r="AZ39" s="322"/>
      <c r="BA39" s="322"/>
      <c r="BB39" s="61" t="str">
        <f t="shared" si="1"/>
        <v/>
      </c>
      <c r="BC39" s="61"/>
      <c r="BD39" s="61"/>
      <c r="BE39" s="61"/>
      <c r="BF39" s="61"/>
      <c r="BG39" s="62"/>
    </row>
    <row r="40" spans="22:60" s="193" customFormat="1" ht="16.5" customHeight="1">
      <c r="V40" s="323"/>
      <c r="W40" s="324"/>
      <c r="X40" s="319" t="str">
        <f t="shared" si="0"/>
        <v/>
      </c>
      <c r="Y40" s="319"/>
      <c r="Z40" s="319"/>
      <c r="AA40" s="319"/>
      <c r="AB40" s="319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1"/>
      <c r="AR40" s="321"/>
      <c r="AS40" s="321"/>
      <c r="AT40" s="321"/>
      <c r="AU40" s="321"/>
      <c r="AV40" s="322"/>
      <c r="AW40" s="322"/>
      <c r="AX40" s="322"/>
      <c r="AY40" s="322"/>
      <c r="AZ40" s="322"/>
      <c r="BA40" s="322"/>
      <c r="BB40" s="61" t="str">
        <f t="shared" si="1"/>
        <v/>
      </c>
      <c r="BC40" s="61"/>
      <c r="BD40" s="61"/>
      <c r="BE40" s="61"/>
      <c r="BF40" s="61"/>
      <c r="BG40" s="62"/>
    </row>
    <row r="41" spans="22:60" s="193" customFormat="1" ht="16.5" customHeight="1">
      <c r="V41" s="317"/>
      <c r="W41" s="318"/>
      <c r="X41" s="319" t="str">
        <f t="shared" si="0"/>
        <v/>
      </c>
      <c r="Y41" s="319"/>
      <c r="Z41" s="319"/>
      <c r="AA41" s="319"/>
      <c r="AB41" s="319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1"/>
      <c r="AR41" s="321"/>
      <c r="AS41" s="321"/>
      <c r="AT41" s="321"/>
      <c r="AU41" s="321"/>
      <c r="AV41" s="322"/>
      <c r="AW41" s="322"/>
      <c r="AX41" s="322"/>
      <c r="AY41" s="322"/>
      <c r="AZ41" s="322"/>
      <c r="BA41" s="322"/>
      <c r="BB41" s="61" t="str">
        <f t="shared" si="1"/>
        <v/>
      </c>
      <c r="BC41" s="61"/>
      <c r="BD41" s="61"/>
      <c r="BE41" s="61"/>
      <c r="BF41" s="61"/>
      <c r="BG41" s="62"/>
    </row>
    <row r="42" spans="22:60" s="193" customFormat="1" ht="16.5" customHeight="1">
      <c r="V42" s="323"/>
      <c r="W42" s="324"/>
      <c r="X42" s="319" t="str">
        <f t="shared" si="0"/>
        <v/>
      </c>
      <c r="Y42" s="319"/>
      <c r="Z42" s="319"/>
      <c r="AA42" s="319"/>
      <c r="AB42" s="319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1"/>
      <c r="AR42" s="321"/>
      <c r="AS42" s="321"/>
      <c r="AT42" s="321"/>
      <c r="AU42" s="321"/>
      <c r="AV42" s="322"/>
      <c r="AW42" s="322"/>
      <c r="AX42" s="322"/>
      <c r="AY42" s="322"/>
      <c r="AZ42" s="322"/>
      <c r="BA42" s="322"/>
      <c r="BB42" s="61" t="str">
        <f t="shared" si="1"/>
        <v/>
      </c>
      <c r="BC42" s="61"/>
      <c r="BD42" s="61"/>
      <c r="BE42" s="61"/>
      <c r="BF42" s="61"/>
      <c r="BG42" s="62"/>
    </row>
    <row r="43" spans="22:60" s="193" customFormat="1" ht="16.5" customHeight="1">
      <c r="V43" s="317"/>
      <c r="W43" s="318"/>
      <c r="X43" s="319" t="str">
        <f t="shared" si="0"/>
        <v/>
      </c>
      <c r="Y43" s="319"/>
      <c r="Z43" s="319"/>
      <c r="AA43" s="319"/>
      <c r="AB43" s="319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1"/>
      <c r="AR43" s="321"/>
      <c r="AS43" s="321"/>
      <c r="AT43" s="321"/>
      <c r="AU43" s="321"/>
      <c r="AV43" s="322"/>
      <c r="AW43" s="322"/>
      <c r="AX43" s="322"/>
      <c r="AY43" s="322"/>
      <c r="AZ43" s="322"/>
      <c r="BA43" s="322"/>
      <c r="BB43" s="61" t="str">
        <f t="shared" si="1"/>
        <v/>
      </c>
      <c r="BC43" s="61"/>
      <c r="BD43" s="61"/>
      <c r="BE43" s="61"/>
      <c r="BF43" s="61"/>
      <c r="BG43" s="62"/>
    </row>
    <row r="44" spans="22:60" s="193" customFormat="1" ht="16.5" customHeight="1">
      <c r="V44" s="323"/>
      <c r="W44" s="324"/>
      <c r="X44" s="319" t="str">
        <f t="shared" si="0"/>
        <v/>
      </c>
      <c r="Y44" s="319"/>
      <c r="Z44" s="319"/>
      <c r="AA44" s="319"/>
      <c r="AB44" s="319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1"/>
      <c r="AR44" s="321"/>
      <c r="AS44" s="321"/>
      <c r="AT44" s="321"/>
      <c r="AU44" s="321"/>
      <c r="AV44" s="322"/>
      <c r="AW44" s="322"/>
      <c r="AX44" s="322"/>
      <c r="AY44" s="322"/>
      <c r="AZ44" s="322"/>
      <c r="BA44" s="322"/>
      <c r="BB44" s="61" t="str">
        <f t="shared" si="1"/>
        <v/>
      </c>
      <c r="BC44" s="61"/>
      <c r="BD44" s="61"/>
      <c r="BE44" s="61"/>
      <c r="BF44" s="61"/>
      <c r="BG44" s="62"/>
      <c r="BH44" s="327"/>
    </row>
    <row r="45" spans="22:60" s="193" customFormat="1" ht="16.5" customHeight="1">
      <c r="V45" s="317"/>
      <c r="W45" s="318"/>
      <c r="X45" s="319" t="str">
        <f t="shared" si="0"/>
        <v/>
      </c>
      <c r="Y45" s="319"/>
      <c r="Z45" s="319"/>
      <c r="AA45" s="319"/>
      <c r="AB45" s="319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1"/>
      <c r="AR45" s="321"/>
      <c r="AS45" s="321"/>
      <c r="AT45" s="321"/>
      <c r="AU45" s="321"/>
      <c r="AV45" s="322"/>
      <c r="AW45" s="322"/>
      <c r="AX45" s="322"/>
      <c r="AY45" s="322"/>
      <c r="AZ45" s="322"/>
      <c r="BA45" s="322"/>
      <c r="BB45" s="61" t="str">
        <f t="shared" si="1"/>
        <v/>
      </c>
      <c r="BC45" s="61"/>
      <c r="BD45" s="61"/>
      <c r="BE45" s="61"/>
      <c r="BF45" s="61"/>
      <c r="BG45" s="62"/>
    </row>
    <row r="46" spans="22:60" s="193" customFormat="1" ht="16.5" customHeight="1">
      <c r="V46" s="323"/>
      <c r="W46" s="324"/>
      <c r="X46" s="319" t="str">
        <f t="shared" si="0"/>
        <v/>
      </c>
      <c r="Y46" s="319"/>
      <c r="Z46" s="319"/>
      <c r="AA46" s="319"/>
      <c r="AB46" s="319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1"/>
      <c r="AR46" s="321"/>
      <c r="AS46" s="321"/>
      <c r="AT46" s="328"/>
      <c r="AU46" s="328"/>
      <c r="AV46" s="322"/>
      <c r="AW46" s="322"/>
      <c r="AX46" s="322"/>
      <c r="AY46" s="322"/>
      <c r="AZ46" s="322"/>
      <c r="BA46" s="322"/>
      <c r="BB46" s="61" t="str">
        <f t="shared" si="1"/>
        <v/>
      </c>
      <c r="BC46" s="61"/>
      <c r="BD46" s="61"/>
      <c r="BE46" s="61"/>
      <c r="BF46" s="61"/>
      <c r="BG46" s="62"/>
    </row>
    <row r="47" spans="22:60" s="193" customFormat="1" ht="16.5" customHeight="1">
      <c r="V47" s="329" t="s">
        <v>5</v>
      </c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1"/>
      <c r="AT47" s="332">
        <v>0.1</v>
      </c>
      <c r="AU47" s="333"/>
      <c r="AV47" s="334" t="s">
        <v>47</v>
      </c>
      <c r="AW47" s="334"/>
      <c r="AX47" s="334"/>
      <c r="AY47" s="334"/>
      <c r="AZ47" s="334"/>
      <c r="BA47" s="335"/>
      <c r="BB47" s="336">
        <f>ROUNDDOWN(SUMIF(V28:W46,"=1",BB28:BG46),0)</f>
        <v>100000</v>
      </c>
      <c r="BC47" s="336"/>
      <c r="BD47" s="336"/>
      <c r="BE47" s="336"/>
      <c r="BF47" s="336"/>
      <c r="BG47" s="337"/>
    </row>
    <row r="48" spans="22:60" s="193" customFormat="1" ht="16.5" customHeight="1">
      <c r="V48" s="338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40"/>
      <c r="AT48" s="341">
        <v>0.1</v>
      </c>
      <c r="AU48" s="342"/>
      <c r="AV48" s="343" t="s">
        <v>46</v>
      </c>
      <c r="AW48" s="343"/>
      <c r="AX48" s="343"/>
      <c r="AY48" s="343"/>
      <c r="AZ48" s="343"/>
      <c r="BA48" s="344"/>
      <c r="BB48" s="345">
        <f>ROUNDDOWN(BB47*0.1,0)</f>
        <v>10000</v>
      </c>
      <c r="BC48" s="345"/>
      <c r="BD48" s="345"/>
      <c r="BE48" s="345"/>
      <c r="BF48" s="345"/>
      <c r="BG48" s="346"/>
    </row>
    <row r="49" spans="22:67" s="193" customFormat="1" ht="16.5" customHeight="1">
      <c r="V49" s="338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40"/>
      <c r="AT49" s="347">
        <v>0.08</v>
      </c>
      <c r="AU49" s="348"/>
      <c r="AV49" s="349" t="s">
        <v>47</v>
      </c>
      <c r="AW49" s="349"/>
      <c r="AX49" s="349"/>
      <c r="AY49" s="349"/>
      <c r="AZ49" s="349"/>
      <c r="BA49" s="350"/>
      <c r="BB49" s="345">
        <f>ROUNDDOWN(SUMIF(V28:W46,"=2",BB28:BG46),0)</f>
        <v>10000</v>
      </c>
      <c r="BC49" s="345"/>
      <c r="BD49" s="345"/>
      <c r="BE49" s="345"/>
      <c r="BF49" s="345"/>
      <c r="BG49" s="346"/>
    </row>
    <row r="50" spans="22:67" s="193" customFormat="1" ht="16.5" customHeight="1">
      <c r="V50" s="338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40"/>
      <c r="AT50" s="351">
        <v>0.08</v>
      </c>
      <c r="AU50" s="352"/>
      <c r="AV50" s="353" t="s">
        <v>48</v>
      </c>
      <c r="AW50" s="353"/>
      <c r="AX50" s="353"/>
      <c r="AY50" s="353"/>
      <c r="AZ50" s="353"/>
      <c r="BA50" s="354"/>
      <c r="BB50" s="345">
        <f>ROUNDDOWN(BB49*0.08,0)</f>
        <v>800</v>
      </c>
      <c r="BC50" s="345"/>
      <c r="BD50" s="345"/>
      <c r="BE50" s="345"/>
      <c r="BF50" s="345"/>
      <c r="BG50" s="346"/>
    </row>
    <row r="51" spans="22:67" s="193" customFormat="1" ht="16.5" customHeight="1">
      <c r="V51" s="355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  <c r="AS51" s="357"/>
      <c r="AT51" s="358">
        <v>0</v>
      </c>
      <c r="AU51" s="359"/>
      <c r="AV51" s="360" t="s">
        <v>47</v>
      </c>
      <c r="AW51" s="360"/>
      <c r="AX51" s="360"/>
      <c r="AY51" s="360"/>
      <c r="AZ51" s="360"/>
      <c r="BA51" s="361"/>
      <c r="BB51" s="362">
        <f>ROUNDDOWN(SUMIF(V28:W46,"=3",BB28:BG46),0)</f>
        <v>30321</v>
      </c>
      <c r="BC51" s="362"/>
      <c r="BD51" s="362"/>
      <c r="BE51" s="362"/>
      <c r="BF51" s="362"/>
      <c r="BG51" s="363"/>
    </row>
    <row r="52" spans="22:67" s="193" customFormat="1" ht="12.75" customHeight="1"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</row>
    <row r="53" spans="22:67" s="193" customFormat="1" ht="11.25" customHeight="1"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</row>
    <row r="54" spans="22:67" s="193" customFormat="1" ht="8.25" customHeight="1"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  <c r="BC54" s="364"/>
      <c r="BD54" s="364"/>
      <c r="BE54" s="364"/>
      <c r="BF54" s="364"/>
      <c r="BG54" s="364"/>
    </row>
    <row r="55" spans="22:67" s="193" customFormat="1" ht="12.75" customHeight="1">
      <c r="V55" s="192" t="s">
        <v>7</v>
      </c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</row>
    <row r="56" spans="22:67" s="193" customFormat="1" ht="12.75" customHeight="1"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</row>
    <row r="57" spans="22:67" ht="12.75" customHeight="1"/>
    <row r="58" spans="22:67" s="193" customFormat="1" ht="12.95" customHeight="1">
      <c r="V58" s="366" t="s">
        <v>12</v>
      </c>
      <c r="W58" s="366"/>
      <c r="X58" s="366"/>
      <c r="Y58" s="366"/>
      <c r="Z58" s="366"/>
      <c r="AA58" s="366"/>
      <c r="AB58" s="366"/>
      <c r="AC58" s="366" t="s">
        <v>13</v>
      </c>
      <c r="AD58" s="366"/>
      <c r="AE58" s="366"/>
      <c r="AF58" s="366"/>
      <c r="AG58" s="366"/>
      <c r="AH58" s="366"/>
      <c r="AI58" s="366" t="s">
        <v>14</v>
      </c>
      <c r="AJ58" s="366"/>
      <c r="AK58" s="366"/>
      <c r="AL58" s="366"/>
      <c r="AM58" s="366"/>
      <c r="AN58" s="366"/>
      <c r="AO58" s="367" t="s">
        <v>15</v>
      </c>
      <c r="AP58" s="290"/>
      <c r="AQ58" s="290"/>
      <c r="AR58" s="290"/>
      <c r="AS58" s="290"/>
      <c r="AT58" s="290"/>
      <c r="AU58" s="289" t="s">
        <v>22</v>
      </c>
      <c r="AV58" s="289"/>
      <c r="AW58" s="289"/>
      <c r="AX58" s="289"/>
      <c r="AY58" s="289"/>
      <c r="AZ58" s="289"/>
      <c r="BA58" s="290" t="s">
        <v>16</v>
      </c>
      <c r="BB58" s="290"/>
      <c r="BC58" s="290"/>
      <c r="BD58" s="290"/>
      <c r="BE58" s="290"/>
      <c r="BF58" s="290"/>
      <c r="BG58" s="291"/>
    </row>
    <row r="59" spans="22:67" s="193" customFormat="1" ht="12.95" customHeight="1"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6"/>
      <c r="AK59" s="366"/>
      <c r="AL59" s="366"/>
      <c r="AM59" s="366"/>
      <c r="AN59" s="366"/>
      <c r="AO59" s="368"/>
      <c r="AP59" s="295"/>
      <c r="AQ59" s="295"/>
      <c r="AR59" s="295"/>
      <c r="AS59" s="295"/>
      <c r="AT59" s="295"/>
      <c r="AU59" s="294"/>
      <c r="AV59" s="294"/>
      <c r="AW59" s="294"/>
      <c r="AX59" s="294"/>
      <c r="AY59" s="294"/>
      <c r="AZ59" s="294"/>
      <c r="BA59" s="295"/>
      <c r="BB59" s="295"/>
      <c r="BC59" s="295"/>
      <c r="BD59" s="295"/>
      <c r="BE59" s="295"/>
      <c r="BF59" s="295"/>
      <c r="BG59" s="296"/>
      <c r="BO59" s="204"/>
    </row>
    <row r="60" spans="22:67" s="193" customFormat="1" ht="12.95" customHeight="1"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>
        <f>V60-AC60</f>
        <v>0</v>
      </c>
      <c r="AJ60" s="369"/>
      <c r="AK60" s="369"/>
      <c r="AL60" s="369"/>
      <c r="AM60" s="369"/>
      <c r="AN60" s="369"/>
      <c r="AO60" s="370">
        <f>BB98+BB100+BB102</f>
        <v>0</v>
      </c>
      <c r="AP60" s="299"/>
      <c r="AQ60" s="299"/>
      <c r="AR60" s="299"/>
      <c r="AS60" s="299"/>
      <c r="AT60" s="299"/>
      <c r="AU60" s="299">
        <f>BB99+BB101</f>
        <v>0</v>
      </c>
      <c r="AV60" s="299"/>
      <c r="AW60" s="299"/>
      <c r="AX60" s="299"/>
      <c r="AY60" s="299"/>
      <c r="AZ60" s="299"/>
      <c r="BA60" s="299">
        <f>AO60+AU60</f>
        <v>0</v>
      </c>
      <c r="BB60" s="299"/>
      <c r="BC60" s="299"/>
      <c r="BD60" s="299"/>
      <c r="BE60" s="299"/>
      <c r="BF60" s="299"/>
      <c r="BG60" s="300"/>
      <c r="BO60" s="204"/>
    </row>
    <row r="61" spans="22:67" s="193" customFormat="1" ht="12.95" customHeight="1"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71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4"/>
      <c r="BN61" s="372"/>
      <c r="BO61" s="250"/>
    </row>
    <row r="62" spans="22:67" s="193" customFormat="1" ht="12.75" customHeight="1">
      <c r="V62" s="373"/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3"/>
      <c r="AH62" s="373"/>
      <c r="AI62" s="373"/>
      <c r="AJ62" s="373"/>
      <c r="AK62" s="373"/>
      <c r="AL62" s="373"/>
      <c r="AM62" s="373"/>
      <c r="AN62" s="373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6"/>
    </row>
    <row r="63" spans="22:67" s="193" customFormat="1" ht="16.5" customHeight="1">
      <c r="V63" s="307" t="s">
        <v>6</v>
      </c>
      <c r="W63" s="308"/>
      <c r="X63" s="308" t="s">
        <v>20</v>
      </c>
      <c r="Y63" s="308"/>
      <c r="Z63" s="308" t="s">
        <v>18</v>
      </c>
      <c r="AA63" s="308"/>
      <c r="AB63" s="308"/>
      <c r="AC63" s="308" t="s">
        <v>33</v>
      </c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 t="s">
        <v>3</v>
      </c>
      <c r="AR63" s="308"/>
      <c r="AS63" s="308"/>
      <c r="AT63" s="308" t="s">
        <v>4</v>
      </c>
      <c r="AU63" s="308"/>
      <c r="AV63" s="309" t="s">
        <v>31</v>
      </c>
      <c r="AW63" s="309"/>
      <c r="AX63" s="309"/>
      <c r="AY63" s="309"/>
      <c r="AZ63" s="309"/>
      <c r="BA63" s="309"/>
      <c r="BB63" s="308" t="s">
        <v>32</v>
      </c>
      <c r="BC63" s="308"/>
      <c r="BD63" s="308"/>
      <c r="BE63" s="308"/>
      <c r="BF63" s="308"/>
      <c r="BG63" s="310"/>
    </row>
    <row r="64" spans="22:67" s="193" customFormat="1" ht="16.5" customHeight="1">
      <c r="V64" s="311"/>
      <c r="W64" s="312"/>
      <c r="X64" s="313" t="str">
        <f>IF(V64=1,"10%",IF(V64=2,"8%",IF(V64=3,"0%","")))</f>
        <v/>
      </c>
      <c r="Y64" s="313"/>
      <c r="Z64" s="313"/>
      <c r="AA64" s="313"/>
      <c r="AB64" s="313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O64" s="314"/>
      <c r="AP64" s="314"/>
      <c r="AQ64" s="315"/>
      <c r="AR64" s="315"/>
      <c r="AS64" s="315"/>
      <c r="AT64" s="315"/>
      <c r="AU64" s="315"/>
      <c r="AV64" s="316"/>
      <c r="AW64" s="316"/>
      <c r="AX64" s="316"/>
      <c r="AY64" s="316"/>
      <c r="AZ64" s="316"/>
      <c r="BA64" s="316"/>
      <c r="BB64" s="67" t="str">
        <f>IF(V64="","",AQ64*AV64)</f>
        <v/>
      </c>
      <c r="BC64" s="67"/>
      <c r="BD64" s="67"/>
      <c r="BE64" s="67"/>
      <c r="BF64" s="67"/>
      <c r="BG64" s="68"/>
    </row>
    <row r="65" spans="22:59" s="193" customFormat="1" ht="16.5" customHeight="1">
      <c r="V65" s="317"/>
      <c r="W65" s="318"/>
      <c r="X65" s="319" t="str">
        <f t="shared" ref="X65:X97" si="2">IF(V65=1,"10%",IF(V65=2,"8%",IF(V65=3,"0%","")))</f>
        <v/>
      </c>
      <c r="Y65" s="319"/>
      <c r="Z65" s="319"/>
      <c r="AA65" s="319"/>
      <c r="AB65" s="319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  <c r="AO65" s="320"/>
      <c r="AP65" s="320"/>
      <c r="AQ65" s="321"/>
      <c r="AR65" s="321"/>
      <c r="AS65" s="321"/>
      <c r="AT65" s="321"/>
      <c r="AU65" s="321"/>
      <c r="AV65" s="322"/>
      <c r="AW65" s="322"/>
      <c r="AX65" s="322"/>
      <c r="AY65" s="322"/>
      <c r="AZ65" s="322"/>
      <c r="BA65" s="322"/>
      <c r="BB65" s="61" t="str">
        <f>IF(V65="","",AQ65*AV65)</f>
        <v/>
      </c>
      <c r="BC65" s="61"/>
      <c r="BD65" s="61"/>
      <c r="BE65" s="61"/>
      <c r="BF65" s="61"/>
      <c r="BG65" s="62"/>
    </row>
    <row r="66" spans="22:59" s="193" customFormat="1" ht="16.5" customHeight="1">
      <c r="V66" s="323"/>
      <c r="W66" s="324"/>
      <c r="X66" s="319" t="str">
        <f t="shared" si="2"/>
        <v/>
      </c>
      <c r="Y66" s="319"/>
      <c r="Z66" s="319"/>
      <c r="AA66" s="319"/>
      <c r="AB66" s="319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1"/>
      <c r="AR66" s="321"/>
      <c r="AS66" s="321"/>
      <c r="AT66" s="321"/>
      <c r="AU66" s="321"/>
      <c r="AV66" s="326"/>
      <c r="AW66" s="326"/>
      <c r="AX66" s="326"/>
      <c r="AY66" s="326"/>
      <c r="AZ66" s="326"/>
      <c r="BA66" s="326"/>
      <c r="BB66" s="61" t="str">
        <f t="shared" ref="BB66:BB68" si="3">IF(V66="","",AQ66*AV66)</f>
        <v/>
      </c>
      <c r="BC66" s="61"/>
      <c r="BD66" s="61"/>
      <c r="BE66" s="61"/>
      <c r="BF66" s="61"/>
      <c r="BG66" s="62"/>
    </row>
    <row r="67" spans="22:59" s="193" customFormat="1" ht="16.5" customHeight="1">
      <c r="V67" s="317"/>
      <c r="W67" s="318"/>
      <c r="X67" s="319" t="str">
        <f t="shared" si="2"/>
        <v/>
      </c>
      <c r="Y67" s="319"/>
      <c r="Z67" s="319"/>
      <c r="AA67" s="319"/>
      <c r="AB67" s="319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1"/>
      <c r="AR67" s="321"/>
      <c r="AS67" s="321"/>
      <c r="AT67" s="321"/>
      <c r="AU67" s="321"/>
      <c r="AV67" s="322"/>
      <c r="AW67" s="322"/>
      <c r="AX67" s="322"/>
      <c r="AY67" s="322"/>
      <c r="AZ67" s="322"/>
      <c r="BA67" s="322"/>
      <c r="BB67" s="61" t="str">
        <f t="shared" si="3"/>
        <v/>
      </c>
      <c r="BC67" s="61"/>
      <c r="BD67" s="61"/>
      <c r="BE67" s="61"/>
      <c r="BF67" s="61"/>
      <c r="BG67" s="62"/>
    </row>
    <row r="68" spans="22:59" s="193" customFormat="1" ht="16.5" customHeight="1">
      <c r="V68" s="323"/>
      <c r="W68" s="324"/>
      <c r="X68" s="319" t="str">
        <f t="shared" si="2"/>
        <v/>
      </c>
      <c r="Y68" s="319"/>
      <c r="Z68" s="319"/>
      <c r="AA68" s="319"/>
      <c r="AB68" s="319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1"/>
      <c r="AR68" s="321"/>
      <c r="AS68" s="321"/>
      <c r="AT68" s="321"/>
      <c r="AU68" s="321"/>
      <c r="AV68" s="322"/>
      <c r="AW68" s="322"/>
      <c r="AX68" s="322"/>
      <c r="AY68" s="322"/>
      <c r="AZ68" s="322"/>
      <c r="BA68" s="322"/>
      <c r="BB68" s="61" t="str">
        <f t="shared" si="3"/>
        <v/>
      </c>
      <c r="BC68" s="61"/>
      <c r="BD68" s="61"/>
      <c r="BE68" s="61"/>
      <c r="BF68" s="61"/>
      <c r="BG68" s="62"/>
    </row>
    <row r="69" spans="22:59" s="193" customFormat="1" ht="16.5" customHeight="1">
      <c r="V69" s="317"/>
      <c r="W69" s="318"/>
      <c r="X69" s="319" t="str">
        <f t="shared" si="2"/>
        <v/>
      </c>
      <c r="Y69" s="319"/>
      <c r="Z69" s="319"/>
      <c r="AA69" s="319"/>
      <c r="AB69" s="319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1"/>
      <c r="AR69" s="321"/>
      <c r="AS69" s="321"/>
      <c r="AT69" s="321"/>
      <c r="AU69" s="321"/>
      <c r="AV69" s="326"/>
      <c r="AW69" s="326"/>
      <c r="AX69" s="326"/>
      <c r="AY69" s="326"/>
      <c r="AZ69" s="326"/>
      <c r="BA69" s="326"/>
      <c r="BB69" s="61" t="str">
        <f>IF(V69="","",AQ69*AV69)</f>
        <v/>
      </c>
      <c r="BC69" s="61"/>
      <c r="BD69" s="61"/>
      <c r="BE69" s="61"/>
      <c r="BF69" s="61"/>
      <c r="BG69" s="62"/>
    </row>
    <row r="70" spans="22:59" s="193" customFormat="1" ht="16.5" customHeight="1">
      <c r="V70" s="323"/>
      <c r="W70" s="324"/>
      <c r="X70" s="319" t="str">
        <f t="shared" si="2"/>
        <v/>
      </c>
      <c r="Y70" s="319"/>
      <c r="Z70" s="319"/>
      <c r="AA70" s="319"/>
      <c r="AB70" s="319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1"/>
      <c r="AR70" s="321"/>
      <c r="AS70" s="321"/>
      <c r="AT70" s="321"/>
      <c r="AU70" s="321"/>
      <c r="AV70" s="322"/>
      <c r="AW70" s="322"/>
      <c r="AX70" s="322"/>
      <c r="AY70" s="322"/>
      <c r="AZ70" s="322"/>
      <c r="BA70" s="322"/>
      <c r="BB70" s="61" t="str">
        <f t="shared" ref="BB70:BB97" si="4">IF(V70="","",AQ70*AV70)</f>
        <v/>
      </c>
      <c r="BC70" s="61"/>
      <c r="BD70" s="61"/>
      <c r="BE70" s="61"/>
      <c r="BF70" s="61"/>
      <c r="BG70" s="62"/>
    </row>
    <row r="71" spans="22:59" s="193" customFormat="1" ht="16.5" customHeight="1">
      <c r="V71" s="317"/>
      <c r="W71" s="318"/>
      <c r="X71" s="319" t="str">
        <f t="shared" si="2"/>
        <v/>
      </c>
      <c r="Y71" s="319"/>
      <c r="Z71" s="319"/>
      <c r="AA71" s="319"/>
      <c r="AB71" s="319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1"/>
      <c r="AR71" s="321"/>
      <c r="AS71" s="321"/>
      <c r="AT71" s="321"/>
      <c r="AU71" s="321"/>
      <c r="AV71" s="322"/>
      <c r="AW71" s="322"/>
      <c r="AX71" s="322"/>
      <c r="AY71" s="322"/>
      <c r="AZ71" s="322"/>
      <c r="BA71" s="322"/>
      <c r="BB71" s="61" t="str">
        <f t="shared" si="4"/>
        <v/>
      </c>
      <c r="BC71" s="61"/>
      <c r="BD71" s="61"/>
      <c r="BE71" s="61"/>
      <c r="BF71" s="61"/>
      <c r="BG71" s="62"/>
    </row>
    <row r="72" spans="22:59" s="193" customFormat="1" ht="16.5" customHeight="1">
      <c r="V72" s="323"/>
      <c r="W72" s="324"/>
      <c r="X72" s="319" t="str">
        <f t="shared" si="2"/>
        <v/>
      </c>
      <c r="Y72" s="319"/>
      <c r="Z72" s="319"/>
      <c r="AA72" s="319"/>
      <c r="AB72" s="319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1"/>
      <c r="AR72" s="321"/>
      <c r="AS72" s="321"/>
      <c r="AT72" s="321"/>
      <c r="AU72" s="321"/>
      <c r="AV72" s="322"/>
      <c r="AW72" s="322"/>
      <c r="AX72" s="322"/>
      <c r="AY72" s="322"/>
      <c r="AZ72" s="322"/>
      <c r="BA72" s="322"/>
      <c r="BB72" s="61" t="str">
        <f t="shared" si="4"/>
        <v/>
      </c>
      <c r="BC72" s="61"/>
      <c r="BD72" s="61"/>
      <c r="BE72" s="61"/>
      <c r="BF72" s="61"/>
      <c r="BG72" s="62"/>
    </row>
    <row r="73" spans="22:59" s="193" customFormat="1" ht="16.5" customHeight="1">
      <c r="V73" s="317"/>
      <c r="W73" s="318"/>
      <c r="X73" s="319" t="str">
        <f t="shared" si="2"/>
        <v/>
      </c>
      <c r="Y73" s="319"/>
      <c r="Z73" s="319"/>
      <c r="AA73" s="319"/>
      <c r="AB73" s="319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1"/>
      <c r="AR73" s="321"/>
      <c r="AS73" s="321"/>
      <c r="AT73" s="321"/>
      <c r="AU73" s="321"/>
      <c r="AV73" s="322"/>
      <c r="AW73" s="322"/>
      <c r="AX73" s="322"/>
      <c r="AY73" s="322"/>
      <c r="AZ73" s="322"/>
      <c r="BA73" s="322"/>
      <c r="BB73" s="61" t="str">
        <f t="shared" si="4"/>
        <v/>
      </c>
      <c r="BC73" s="61"/>
      <c r="BD73" s="61"/>
      <c r="BE73" s="61"/>
      <c r="BF73" s="61"/>
      <c r="BG73" s="62"/>
    </row>
    <row r="74" spans="22:59" s="193" customFormat="1" ht="16.5" customHeight="1">
      <c r="V74" s="323"/>
      <c r="W74" s="324"/>
      <c r="X74" s="319" t="str">
        <f t="shared" si="2"/>
        <v/>
      </c>
      <c r="Y74" s="319"/>
      <c r="Z74" s="319"/>
      <c r="AA74" s="319"/>
      <c r="AB74" s="319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1"/>
      <c r="AR74" s="321"/>
      <c r="AS74" s="321"/>
      <c r="AT74" s="321"/>
      <c r="AU74" s="321"/>
      <c r="AV74" s="322"/>
      <c r="AW74" s="322"/>
      <c r="AX74" s="322"/>
      <c r="AY74" s="322"/>
      <c r="AZ74" s="322"/>
      <c r="BA74" s="322"/>
      <c r="BB74" s="61" t="str">
        <f t="shared" si="4"/>
        <v/>
      </c>
      <c r="BC74" s="61"/>
      <c r="BD74" s="61"/>
      <c r="BE74" s="61"/>
      <c r="BF74" s="61"/>
      <c r="BG74" s="62"/>
    </row>
    <row r="75" spans="22:59" s="193" customFormat="1" ht="16.5" customHeight="1">
      <c r="V75" s="317"/>
      <c r="W75" s="318"/>
      <c r="X75" s="319" t="str">
        <f t="shared" si="2"/>
        <v/>
      </c>
      <c r="Y75" s="319"/>
      <c r="Z75" s="319"/>
      <c r="AA75" s="319"/>
      <c r="AB75" s="319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1"/>
      <c r="AR75" s="321"/>
      <c r="AS75" s="321"/>
      <c r="AT75" s="321"/>
      <c r="AU75" s="321"/>
      <c r="AV75" s="322"/>
      <c r="AW75" s="322"/>
      <c r="AX75" s="322"/>
      <c r="AY75" s="322"/>
      <c r="AZ75" s="322"/>
      <c r="BA75" s="322"/>
      <c r="BB75" s="61" t="str">
        <f t="shared" si="4"/>
        <v/>
      </c>
      <c r="BC75" s="61"/>
      <c r="BD75" s="61"/>
      <c r="BE75" s="61"/>
      <c r="BF75" s="61"/>
      <c r="BG75" s="62"/>
    </row>
    <row r="76" spans="22:59" s="193" customFormat="1" ht="16.5" customHeight="1">
      <c r="V76" s="323"/>
      <c r="W76" s="324"/>
      <c r="X76" s="319" t="str">
        <f t="shared" si="2"/>
        <v/>
      </c>
      <c r="Y76" s="319"/>
      <c r="Z76" s="319"/>
      <c r="AA76" s="319"/>
      <c r="AB76" s="319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1"/>
      <c r="AR76" s="321"/>
      <c r="AS76" s="321"/>
      <c r="AT76" s="321"/>
      <c r="AU76" s="321"/>
      <c r="AV76" s="322"/>
      <c r="AW76" s="322"/>
      <c r="AX76" s="322"/>
      <c r="AY76" s="322"/>
      <c r="AZ76" s="322"/>
      <c r="BA76" s="322"/>
      <c r="BB76" s="61" t="str">
        <f t="shared" si="4"/>
        <v/>
      </c>
      <c r="BC76" s="61"/>
      <c r="BD76" s="61"/>
      <c r="BE76" s="61"/>
      <c r="BF76" s="61"/>
      <c r="BG76" s="62"/>
    </row>
    <row r="77" spans="22:59" s="193" customFormat="1" ht="16.5" customHeight="1">
      <c r="V77" s="317"/>
      <c r="W77" s="318"/>
      <c r="X77" s="319" t="str">
        <f t="shared" si="2"/>
        <v/>
      </c>
      <c r="Y77" s="319"/>
      <c r="Z77" s="319"/>
      <c r="AA77" s="319"/>
      <c r="AB77" s="319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1"/>
      <c r="AR77" s="321"/>
      <c r="AS77" s="321"/>
      <c r="AT77" s="321"/>
      <c r="AU77" s="321"/>
      <c r="AV77" s="322"/>
      <c r="AW77" s="322"/>
      <c r="AX77" s="322"/>
      <c r="AY77" s="322"/>
      <c r="AZ77" s="322"/>
      <c r="BA77" s="322"/>
      <c r="BB77" s="61" t="str">
        <f t="shared" si="4"/>
        <v/>
      </c>
      <c r="BC77" s="61"/>
      <c r="BD77" s="61"/>
      <c r="BE77" s="61"/>
      <c r="BF77" s="61"/>
      <c r="BG77" s="62"/>
    </row>
    <row r="78" spans="22:59" s="193" customFormat="1" ht="16.5" customHeight="1">
      <c r="V78" s="323"/>
      <c r="W78" s="324"/>
      <c r="X78" s="319" t="str">
        <f t="shared" si="2"/>
        <v/>
      </c>
      <c r="Y78" s="319"/>
      <c r="Z78" s="319"/>
      <c r="AA78" s="319"/>
      <c r="AB78" s="319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1"/>
      <c r="AR78" s="321"/>
      <c r="AS78" s="321"/>
      <c r="AT78" s="321"/>
      <c r="AU78" s="321"/>
      <c r="AV78" s="322"/>
      <c r="AW78" s="322"/>
      <c r="AX78" s="322"/>
      <c r="AY78" s="322"/>
      <c r="AZ78" s="322"/>
      <c r="BA78" s="322"/>
      <c r="BB78" s="61" t="str">
        <f t="shared" si="4"/>
        <v/>
      </c>
      <c r="BC78" s="61"/>
      <c r="BD78" s="61"/>
      <c r="BE78" s="61"/>
      <c r="BF78" s="61"/>
      <c r="BG78" s="62"/>
    </row>
    <row r="79" spans="22:59" s="193" customFormat="1" ht="16.5" customHeight="1">
      <c r="V79" s="317"/>
      <c r="W79" s="318"/>
      <c r="X79" s="319" t="str">
        <f t="shared" si="2"/>
        <v/>
      </c>
      <c r="Y79" s="319"/>
      <c r="Z79" s="319"/>
      <c r="AA79" s="319"/>
      <c r="AB79" s="319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1"/>
      <c r="AR79" s="321"/>
      <c r="AS79" s="321"/>
      <c r="AT79" s="321"/>
      <c r="AU79" s="321"/>
      <c r="AV79" s="322"/>
      <c r="AW79" s="322"/>
      <c r="AX79" s="322"/>
      <c r="AY79" s="322"/>
      <c r="AZ79" s="322"/>
      <c r="BA79" s="322"/>
      <c r="BB79" s="61" t="str">
        <f t="shared" si="4"/>
        <v/>
      </c>
      <c r="BC79" s="61"/>
      <c r="BD79" s="61"/>
      <c r="BE79" s="61"/>
      <c r="BF79" s="61"/>
      <c r="BG79" s="62"/>
    </row>
    <row r="80" spans="22:59" s="193" customFormat="1" ht="16.5" customHeight="1">
      <c r="V80" s="317"/>
      <c r="W80" s="318"/>
      <c r="X80" s="319" t="str">
        <f t="shared" si="2"/>
        <v/>
      </c>
      <c r="Y80" s="319"/>
      <c r="Z80" s="319"/>
      <c r="AA80" s="319"/>
      <c r="AB80" s="319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0"/>
      <c r="AQ80" s="321"/>
      <c r="AR80" s="321"/>
      <c r="AS80" s="321"/>
      <c r="AT80" s="321"/>
      <c r="AU80" s="321"/>
      <c r="AV80" s="322"/>
      <c r="AW80" s="322"/>
      <c r="AX80" s="322"/>
      <c r="AY80" s="322"/>
      <c r="AZ80" s="322"/>
      <c r="BA80" s="322"/>
      <c r="BB80" s="61" t="str">
        <f t="shared" si="4"/>
        <v/>
      </c>
      <c r="BC80" s="61"/>
      <c r="BD80" s="61"/>
      <c r="BE80" s="61"/>
      <c r="BF80" s="61"/>
      <c r="BG80" s="62"/>
    </row>
    <row r="81" spans="22:60" s="193" customFormat="1" ht="16.5" customHeight="1">
      <c r="V81" s="317"/>
      <c r="W81" s="318"/>
      <c r="X81" s="319" t="str">
        <f t="shared" si="2"/>
        <v/>
      </c>
      <c r="Y81" s="319"/>
      <c r="Z81" s="319"/>
      <c r="AA81" s="319"/>
      <c r="AB81" s="319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320"/>
      <c r="AP81" s="320"/>
      <c r="AQ81" s="321"/>
      <c r="AR81" s="321"/>
      <c r="AS81" s="321"/>
      <c r="AT81" s="321"/>
      <c r="AU81" s="321"/>
      <c r="AV81" s="322"/>
      <c r="AW81" s="322"/>
      <c r="AX81" s="322"/>
      <c r="AY81" s="322"/>
      <c r="AZ81" s="322"/>
      <c r="BA81" s="322"/>
      <c r="BB81" s="61" t="str">
        <f t="shared" si="4"/>
        <v/>
      </c>
      <c r="BC81" s="61"/>
      <c r="BD81" s="61"/>
      <c r="BE81" s="61"/>
      <c r="BF81" s="61"/>
      <c r="BG81" s="62"/>
    </row>
    <row r="82" spans="22:60" s="193" customFormat="1" ht="16.5" customHeight="1">
      <c r="V82" s="317"/>
      <c r="W82" s="318"/>
      <c r="X82" s="319" t="str">
        <f t="shared" si="2"/>
        <v/>
      </c>
      <c r="Y82" s="319"/>
      <c r="Z82" s="319"/>
      <c r="AA82" s="319"/>
      <c r="AB82" s="319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20"/>
      <c r="AO82" s="320"/>
      <c r="AP82" s="320"/>
      <c r="AQ82" s="321"/>
      <c r="AR82" s="321"/>
      <c r="AS82" s="321"/>
      <c r="AT82" s="321"/>
      <c r="AU82" s="321"/>
      <c r="AV82" s="322"/>
      <c r="AW82" s="322"/>
      <c r="AX82" s="322"/>
      <c r="AY82" s="322"/>
      <c r="AZ82" s="322"/>
      <c r="BA82" s="322"/>
      <c r="BB82" s="61" t="str">
        <f t="shared" si="4"/>
        <v/>
      </c>
      <c r="BC82" s="61"/>
      <c r="BD82" s="61"/>
      <c r="BE82" s="61"/>
      <c r="BF82" s="61"/>
      <c r="BG82" s="62"/>
    </row>
    <row r="83" spans="22:60" s="193" customFormat="1" ht="16.5" customHeight="1">
      <c r="V83" s="317"/>
      <c r="W83" s="318"/>
      <c r="X83" s="319" t="str">
        <f t="shared" si="2"/>
        <v/>
      </c>
      <c r="Y83" s="319"/>
      <c r="Z83" s="319"/>
      <c r="AA83" s="319"/>
      <c r="AB83" s="319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1"/>
      <c r="AR83" s="321"/>
      <c r="AS83" s="321"/>
      <c r="AT83" s="321"/>
      <c r="AU83" s="321"/>
      <c r="AV83" s="322"/>
      <c r="AW83" s="322"/>
      <c r="AX83" s="322"/>
      <c r="AY83" s="322"/>
      <c r="AZ83" s="322"/>
      <c r="BA83" s="322"/>
      <c r="BB83" s="61" t="str">
        <f t="shared" si="4"/>
        <v/>
      </c>
      <c r="BC83" s="61"/>
      <c r="BD83" s="61"/>
      <c r="BE83" s="61"/>
      <c r="BF83" s="61"/>
      <c r="BG83" s="62"/>
    </row>
    <row r="84" spans="22:60" s="193" customFormat="1" ht="16.5" customHeight="1">
      <c r="V84" s="317"/>
      <c r="W84" s="318"/>
      <c r="X84" s="319" t="str">
        <f t="shared" si="2"/>
        <v/>
      </c>
      <c r="Y84" s="319"/>
      <c r="Z84" s="319"/>
      <c r="AA84" s="319"/>
      <c r="AB84" s="319"/>
      <c r="AC84" s="320"/>
      <c r="AD84" s="320"/>
      <c r="AE84" s="320"/>
      <c r="AF84" s="320"/>
      <c r="AG84" s="320"/>
      <c r="AH84" s="320"/>
      <c r="AI84" s="320"/>
      <c r="AJ84" s="320"/>
      <c r="AK84" s="320"/>
      <c r="AL84" s="320"/>
      <c r="AM84" s="320"/>
      <c r="AN84" s="320"/>
      <c r="AO84" s="320"/>
      <c r="AP84" s="320"/>
      <c r="AQ84" s="321"/>
      <c r="AR84" s="321"/>
      <c r="AS84" s="321"/>
      <c r="AT84" s="321"/>
      <c r="AU84" s="321"/>
      <c r="AV84" s="322"/>
      <c r="AW84" s="322"/>
      <c r="AX84" s="322"/>
      <c r="AY84" s="322"/>
      <c r="AZ84" s="322"/>
      <c r="BA84" s="322"/>
      <c r="BB84" s="61" t="str">
        <f t="shared" si="4"/>
        <v/>
      </c>
      <c r="BC84" s="61"/>
      <c r="BD84" s="61"/>
      <c r="BE84" s="61"/>
      <c r="BF84" s="61"/>
      <c r="BG84" s="62"/>
    </row>
    <row r="85" spans="22:60" s="193" customFormat="1" ht="16.5" customHeight="1">
      <c r="V85" s="317"/>
      <c r="W85" s="318"/>
      <c r="X85" s="319" t="str">
        <f t="shared" si="2"/>
        <v/>
      </c>
      <c r="Y85" s="319"/>
      <c r="Z85" s="319"/>
      <c r="AA85" s="319"/>
      <c r="AB85" s="319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20"/>
      <c r="AO85" s="320"/>
      <c r="AP85" s="320"/>
      <c r="AQ85" s="321"/>
      <c r="AR85" s="321"/>
      <c r="AS85" s="321"/>
      <c r="AT85" s="321"/>
      <c r="AU85" s="321"/>
      <c r="AV85" s="322"/>
      <c r="AW85" s="322"/>
      <c r="AX85" s="322"/>
      <c r="AY85" s="322"/>
      <c r="AZ85" s="322"/>
      <c r="BA85" s="322"/>
      <c r="BB85" s="61" t="str">
        <f t="shared" si="4"/>
        <v/>
      </c>
      <c r="BC85" s="61"/>
      <c r="BD85" s="61"/>
      <c r="BE85" s="61"/>
      <c r="BF85" s="61"/>
      <c r="BG85" s="62"/>
    </row>
    <row r="86" spans="22:60" s="193" customFormat="1" ht="16.5" customHeight="1">
      <c r="V86" s="317"/>
      <c r="W86" s="318"/>
      <c r="X86" s="319" t="str">
        <f t="shared" si="2"/>
        <v/>
      </c>
      <c r="Y86" s="319"/>
      <c r="Z86" s="319"/>
      <c r="AA86" s="319"/>
      <c r="AB86" s="319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1"/>
      <c r="AR86" s="321"/>
      <c r="AS86" s="321"/>
      <c r="AT86" s="321"/>
      <c r="AU86" s="321"/>
      <c r="AV86" s="322"/>
      <c r="AW86" s="322"/>
      <c r="AX86" s="322"/>
      <c r="AY86" s="322"/>
      <c r="AZ86" s="322"/>
      <c r="BA86" s="322"/>
      <c r="BB86" s="61" t="str">
        <f t="shared" si="4"/>
        <v/>
      </c>
      <c r="BC86" s="61"/>
      <c r="BD86" s="61"/>
      <c r="BE86" s="61"/>
      <c r="BF86" s="61"/>
      <c r="BG86" s="62"/>
    </row>
    <row r="87" spans="22:60" s="193" customFormat="1" ht="16.5" customHeight="1">
      <c r="V87" s="317"/>
      <c r="W87" s="318"/>
      <c r="X87" s="319" t="str">
        <f t="shared" si="2"/>
        <v/>
      </c>
      <c r="Y87" s="319"/>
      <c r="Z87" s="319"/>
      <c r="AA87" s="319"/>
      <c r="AB87" s="319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1"/>
      <c r="AR87" s="321"/>
      <c r="AS87" s="321"/>
      <c r="AT87" s="321"/>
      <c r="AU87" s="321"/>
      <c r="AV87" s="322"/>
      <c r="AW87" s="322"/>
      <c r="AX87" s="322"/>
      <c r="AY87" s="322"/>
      <c r="AZ87" s="322"/>
      <c r="BA87" s="322"/>
      <c r="BB87" s="61" t="str">
        <f t="shared" si="4"/>
        <v/>
      </c>
      <c r="BC87" s="61"/>
      <c r="BD87" s="61"/>
      <c r="BE87" s="61"/>
      <c r="BF87" s="61"/>
      <c r="BG87" s="62"/>
    </row>
    <row r="88" spans="22:60" s="193" customFormat="1" ht="16.5" customHeight="1">
      <c r="V88" s="317"/>
      <c r="W88" s="318"/>
      <c r="X88" s="319" t="str">
        <f t="shared" si="2"/>
        <v/>
      </c>
      <c r="Y88" s="319"/>
      <c r="Z88" s="319"/>
      <c r="AA88" s="319"/>
      <c r="AB88" s="319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1"/>
      <c r="AR88" s="321"/>
      <c r="AS88" s="321"/>
      <c r="AT88" s="321"/>
      <c r="AU88" s="321"/>
      <c r="AV88" s="322"/>
      <c r="AW88" s="322"/>
      <c r="AX88" s="322"/>
      <c r="AY88" s="322"/>
      <c r="AZ88" s="322"/>
      <c r="BA88" s="322"/>
      <c r="BB88" s="61" t="str">
        <f t="shared" si="4"/>
        <v/>
      </c>
      <c r="BC88" s="61"/>
      <c r="BD88" s="61"/>
      <c r="BE88" s="61"/>
      <c r="BF88" s="61"/>
      <c r="BG88" s="62"/>
    </row>
    <row r="89" spans="22:60" s="193" customFormat="1" ht="16.5" customHeight="1">
      <c r="V89" s="317"/>
      <c r="W89" s="318"/>
      <c r="X89" s="319" t="str">
        <f t="shared" si="2"/>
        <v/>
      </c>
      <c r="Y89" s="319"/>
      <c r="Z89" s="319"/>
      <c r="AA89" s="319"/>
      <c r="AB89" s="319"/>
      <c r="AC89" s="320"/>
      <c r="AD89" s="320"/>
      <c r="AE89" s="320"/>
      <c r="AF89" s="320"/>
      <c r="AG89" s="320"/>
      <c r="AH89" s="320"/>
      <c r="AI89" s="320"/>
      <c r="AJ89" s="320"/>
      <c r="AK89" s="320"/>
      <c r="AL89" s="320"/>
      <c r="AM89" s="320"/>
      <c r="AN89" s="320"/>
      <c r="AO89" s="320"/>
      <c r="AP89" s="320"/>
      <c r="AQ89" s="321"/>
      <c r="AR89" s="321"/>
      <c r="AS89" s="321"/>
      <c r="AT89" s="321"/>
      <c r="AU89" s="321"/>
      <c r="AV89" s="322"/>
      <c r="AW89" s="322"/>
      <c r="AX89" s="322"/>
      <c r="AY89" s="322"/>
      <c r="AZ89" s="322"/>
      <c r="BA89" s="322"/>
      <c r="BB89" s="61" t="str">
        <f t="shared" si="4"/>
        <v/>
      </c>
      <c r="BC89" s="61"/>
      <c r="BD89" s="61"/>
      <c r="BE89" s="61"/>
      <c r="BF89" s="61"/>
      <c r="BG89" s="62"/>
    </row>
    <row r="90" spans="22:60" s="193" customFormat="1" ht="16.5" customHeight="1">
      <c r="V90" s="317"/>
      <c r="W90" s="318"/>
      <c r="X90" s="319" t="str">
        <f t="shared" si="2"/>
        <v/>
      </c>
      <c r="Y90" s="319"/>
      <c r="Z90" s="319"/>
      <c r="AA90" s="319"/>
      <c r="AB90" s="319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320"/>
      <c r="AP90" s="320"/>
      <c r="AQ90" s="321"/>
      <c r="AR90" s="321"/>
      <c r="AS90" s="321"/>
      <c r="AT90" s="321"/>
      <c r="AU90" s="321"/>
      <c r="AV90" s="322"/>
      <c r="AW90" s="322"/>
      <c r="AX90" s="322"/>
      <c r="AY90" s="322"/>
      <c r="AZ90" s="322"/>
      <c r="BA90" s="322"/>
      <c r="BB90" s="61" t="str">
        <f t="shared" si="4"/>
        <v/>
      </c>
      <c r="BC90" s="61"/>
      <c r="BD90" s="61"/>
      <c r="BE90" s="61"/>
      <c r="BF90" s="61"/>
      <c r="BG90" s="62"/>
    </row>
    <row r="91" spans="22:60" s="193" customFormat="1" ht="16.5" customHeight="1">
      <c r="V91" s="317"/>
      <c r="W91" s="318"/>
      <c r="X91" s="319" t="str">
        <f t="shared" si="2"/>
        <v/>
      </c>
      <c r="Y91" s="319"/>
      <c r="Z91" s="319"/>
      <c r="AA91" s="319"/>
      <c r="AB91" s="319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1"/>
      <c r="AR91" s="321"/>
      <c r="AS91" s="321"/>
      <c r="AT91" s="321"/>
      <c r="AU91" s="321"/>
      <c r="AV91" s="322"/>
      <c r="AW91" s="322"/>
      <c r="AX91" s="322"/>
      <c r="AY91" s="322"/>
      <c r="AZ91" s="322"/>
      <c r="BA91" s="322"/>
      <c r="BB91" s="61" t="str">
        <f t="shared" si="4"/>
        <v/>
      </c>
      <c r="BC91" s="61"/>
      <c r="BD91" s="61"/>
      <c r="BE91" s="61"/>
      <c r="BF91" s="61"/>
      <c r="BG91" s="62"/>
    </row>
    <row r="92" spans="22:60" s="193" customFormat="1" ht="16.5" customHeight="1">
      <c r="V92" s="317"/>
      <c r="W92" s="318"/>
      <c r="X92" s="319" t="str">
        <f t="shared" si="2"/>
        <v/>
      </c>
      <c r="Y92" s="319"/>
      <c r="Z92" s="319"/>
      <c r="AA92" s="319"/>
      <c r="AB92" s="319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0"/>
      <c r="AQ92" s="321"/>
      <c r="AR92" s="321"/>
      <c r="AS92" s="321"/>
      <c r="AT92" s="321"/>
      <c r="AU92" s="321"/>
      <c r="AV92" s="322"/>
      <c r="AW92" s="322"/>
      <c r="AX92" s="322"/>
      <c r="AY92" s="322"/>
      <c r="AZ92" s="322"/>
      <c r="BA92" s="322"/>
      <c r="BB92" s="61" t="str">
        <f t="shared" si="4"/>
        <v/>
      </c>
      <c r="BC92" s="61"/>
      <c r="BD92" s="61"/>
      <c r="BE92" s="61"/>
      <c r="BF92" s="61"/>
      <c r="BG92" s="62"/>
    </row>
    <row r="93" spans="22:60" s="193" customFormat="1" ht="16.5" customHeight="1">
      <c r="V93" s="317"/>
      <c r="W93" s="318"/>
      <c r="X93" s="319" t="str">
        <f t="shared" si="2"/>
        <v/>
      </c>
      <c r="Y93" s="319"/>
      <c r="Z93" s="319"/>
      <c r="AA93" s="319"/>
      <c r="AB93" s="319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1"/>
      <c r="AR93" s="321"/>
      <c r="AS93" s="321"/>
      <c r="AT93" s="321"/>
      <c r="AU93" s="321"/>
      <c r="AV93" s="322"/>
      <c r="AW93" s="322"/>
      <c r="AX93" s="322"/>
      <c r="AY93" s="322"/>
      <c r="AZ93" s="322"/>
      <c r="BA93" s="322"/>
      <c r="BB93" s="61" t="str">
        <f t="shared" si="4"/>
        <v/>
      </c>
      <c r="BC93" s="61"/>
      <c r="BD93" s="61"/>
      <c r="BE93" s="61"/>
      <c r="BF93" s="61"/>
      <c r="BG93" s="62"/>
    </row>
    <row r="94" spans="22:60" s="193" customFormat="1" ht="16.5" customHeight="1">
      <c r="V94" s="317"/>
      <c r="W94" s="318"/>
      <c r="X94" s="319" t="str">
        <f t="shared" si="2"/>
        <v/>
      </c>
      <c r="Y94" s="319"/>
      <c r="Z94" s="319"/>
      <c r="AA94" s="319"/>
      <c r="AB94" s="319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1"/>
      <c r="AR94" s="321"/>
      <c r="AS94" s="321"/>
      <c r="AT94" s="321"/>
      <c r="AU94" s="321"/>
      <c r="AV94" s="322"/>
      <c r="AW94" s="322"/>
      <c r="AX94" s="322"/>
      <c r="AY94" s="322"/>
      <c r="AZ94" s="322"/>
      <c r="BA94" s="322"/>
      <c r="BB94" s="61" t="str">
        <f t="shared" si="4"/>
        <v/>
      </c>
      <c r="BC94" s="61"/>
      <c r="BD94" s="61"/>
      <c r="BE94" s="61"/>
      <c r="BF94" s="61"/>
      <c r="BG94" s="62"/>
    </row>
    <row r="95" spans="22:60" s="193" customFormat="1" ht="16.5" customHeight="1">
      <c r="V95" s="323"/>
      <c r="W95" s="324"/>
      <c r="X95" s="319" t="str">
        <f t="shared" si="2"/>
        <v/>
      </c>
      <c r="Y95" s="319"/>
      <c r="Z95" s="319"/>
      <c r="AA95" s="319"/>
      <c r="AB95" s="319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1"/>
      <c r="AR95" s="321"/>
      <c r="AS95" s="321"/>
      <c r="AT95" s="321"/>
      <c r="AU95" s="321"/>
      <c r="AV95" s="322"/>
      <c r="AW95" s="322"/>
      <c r="AX95" s="322"/>
      <c r="AY95" s="322"/>
      <c r="AZ95" s="322"/>
      <c r="BA95" s="322"/>
      <c r="BB95" s="61" t="str">
        <f t="shared" si="4"/>
        <v/>
      </c>
      <c r="BC95" s="61"/>
      <c r="BD95" s="61"/>
      <c r="BE95" s="61"/>
      <c r="BF95" s="61"/>
      <c r="BG95" s="62"/>
      <c r="BH95" s="327"/>
    </row>
    <row r="96" spans="22:60" s="193" customFormat="1" ht="16.5" customHeight="1">
      <c r="V96" s="317"/>
      <c r="W96" s="318"/>
      <c r="X96" s="319" t="str">
        <f t="shared" si="2"/>
        <v/>
      </c>
      <c r="Y96" s="319"/>
      <c r="Z96" s="319"/>
      <c r="AA96" s="319"/>
      <c r="AB96" s="319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1"/>
      <c r="AR96" s="321"/>
      <c r="AS96" s="321"/>
      <c r="AT96" s="321"/>
      <c r="AU96" s="321"/>
      <c r="AV96" s="322"/>
      <c r="AW96" s="322"/>
      <c r="AX96" s="322"/>
      <c r="AY96" s="322"/>
      <c r="AZ96" s="322"/>
      <c r="BA96" s="322"/>
      <c r="BB96" s="61" t="str">
        <f t="shared" si="4"/>
        <v/>
      </c>
      <c r="BC96" s="61"/>
      <c r="BD96" s="61"/>
      <c r="BE96" s="61"/>
      <c r="BF96" s="61"/>
      <c r="BG96" s="62"/>
    </row>
    <row r="97" spans="22:59" s="193" customFormat="1" ht="16.5" customHeight="1">
      <c r="V97" s="323"/>
      <c r="W97" s="324"/>
      <c r="X97" s="319" t="str">
        <f t="shared" si="2"/>
        <v/>
      </c>
      <c r="Y97" s="319"/>
      <c r="Z97" s="319"/>
      <c r="AA97" s="319"/>
      <c r="AB97" s="319"/>
      <c r="AC97" s="320"/>
      <c r="AD97" s="320"/>
      <c r="AE97" s="320"/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1"/>
      <c r="AR97" s="321"/>
      <c r="AS97" s="321"/>
      <c r="AT97" s="321"/>
      <c r="AU97" s="321"/>
      <c r="AV97" s="322"/>
      <c r="AW97" s="322"/>
      <c r="AX97" s="322"/>
      <c r="AY97" s="322"/>
      <c r="AZ97" s="322"/>
      <c r="BA97" s="322"/>
      <c r="BB97" s="61" t="str">
        <f t="shared" si="4"/>
        <v/>
      </c>
      <c r="BC97" s="61"/>
      <c r="BD97" s="61"/>
      <c r="BE97" s="61"/>
      <c r="BF97" s="61"/>
      <c r="BG97" s="62"/>
    </row>
    <row r="98" spans="22:59" s="193" customFormat="1" ht="16.5" customHeight="1">
      <c r="V98" s="329" t="s">
        <v>5</v>
      </c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  <c r="AI98" s="330"/>
      <c r="AJ98" s="330"/>
      <c r="AK98" s="330"/>
      <c r="AL98" s="330"/>
      <c r="AM98" s="330"/>
      <c r="AN98" s="330"/>
      <c r="AO98" s="330"/>
      <c r="AP98" s="330"/>
      <c r="AQ98" s="330"/>
      <c r="AR98" s="330"/>
      <c r="AS98" s="331"/>
      <c r="AT98" s="374">
        <v>0.1</v>
      </c>
      <c r="AU98" s="375"/>
      <c r="AV98" s="334" t="s">
        <v>47</v>
      </c>
      <c r="AW98" s="334"/>
      <c r="AX98" s="334"/>
      <c r="AY98" s="334"/>
      <c r="AZ98" s="334"/>
      <c r="BA98" s="335"/>
      <c r="BB98" s="336">
        <f>ROUNDDOWN(SUMIF(V64:W97,"=1",BB64:BG97),0)</f>
        <v>0</v>
      </c>
      <c r="BC98" s="336"/>
      <c r="BD98" s="336"/>
      <c r="BE98" s="336"/>
      <c r="BF98" s="336"/>
      <c r="BG98" s="337"/>
    </row>
    <row r="99" spans="22:59" s="193" customFormat="1" ht="16.5" customHeight="1">
      <c r="V99" s="338"/>
      <c r="W99" s="339"/>
      <c r="X99" s="339"/>
      <c r="Y99" s="339"/>
      <c r="Z99" s="339"/>
      <c r="AA99" s="339"/>
      <c r="AB99" s="339"/>
      <c r="AC99" s="339"/>
      <c r="AD99" s="339"/>
      <c r="AE99" s="339"/>
      <c r="AF99" s="339"/>
      <c r="AG99" s="339"/>
      <c r="AH99" s="339"/>
      <c r="AI99" s="339"/>
      <c r="AJ99" s="339"/>
      <c r="AK99" s="339"/>
      <c r="AL99" s="339"/>
      <c r="AM99" s="339"/>
      <c r="AN99" s="339"/>
      <c r="AO99" s="339"/>
      <c r="AP99" s="339"/>
      <c r="AQ99" s="339"/>
      <c r="AR99" s="339"/>
      <c r="AS99" s="340"/>
      <c r="AT99" s="351">
        <v>0.1</v>
      </c>
      <c r="AU99" s="352"/>
      <c r="AV99" s="353" t="s">
        <v>46</v>
      </c>
      <c r="AW99" s="353"/>
      <c r="AX99" s="353"/>
      <c r="AY99" s="353"/>
      <c r="AZ99" s="353"/>
      <c r="BA99" s="354"/>
      <c r="BB99" s="345">
        <f>ROUNDDOWN(BB98*0.1,0)</f>
        <v>0</v>
      </c>
      <c r="BC99" s="345"/>
      <c r="BD99" s="345"/>
      <c r="BE99" s="345"/>
      <c r="BF99" s="345"/>
      <c r="BG99" s="346"/>
    </row>
    <row r="100" spans="22:59" s="193" customFormat="1" ht="16.5" customHeight="1">
      <c r="V100" s="338"/>
      <c r="W100" s="339"/>
      <c r="X100" s="339"/>
      <c r="Y100" s="339"/>
      <c r="Z100" s="339"/>
      <c r="AA100" s="339"/>
      <c r="AB100" s="339"/>
      <c r="AC100" s="339"/>
      <c r="AD100" s="339"/>
      <c r="AE100" s="339"/>
      <c r="AF100" s="339"/>
      <c r="AG100" s="339"/>
      <c r="AH100" s="339"/>
      <c r="AI100" s="339"/>
      <c r="AJ100" s="339"/>
      <c r="AK100" s="339"/>
      <c r="AL100" s="339"/>
      <c r="AM100" s="339"/>
      <c r="AN100" s="339"/>
      <c r="AO100" s="339"/>
      <c r="AP100" s="339"/>
      <c r="AQ100" s="339"/>
      <c r="AR100" s="339"/>
      <c r="AS100" s="340"/>
      <c r="AT100" s="347">
        <v>0.08</v>
      </c>
      <c r="AU100" s="348"/>
      <c r="AV100" s="349" t="s">
        <v>47</v>
      </c>
      <c r="AW100" s="349"/>
      <c r="AX100" s="349"/>
      <c r="AY100" s="349"/>
      <c r="AZ100" s="349"/>
      <c r="BA100" s="350"/>
      <c r="BB100" s="345">
        <f>ROUNDDOWN(SUMIF(V64:W97,"=2",BB64:BG97),0)</f>
        <v>0</v>
      </c>
      <c r="BC100" s="345"/>
      <c r="BD100" s="345"/>
      <c r="BE100" s="345"/>
      <c r="BF100" s="345"/>
      <c r="BG100" s="346"/>
    </row>
    <row r="101" spans="22:59" s="193" customFormat="1" ht="16.5" customHeight="1">
      <c r="V101" s="338"/>
      <c r="W101" s="339"/>
      <c r="X101" s="339"/>
      <c r="Y101" s="339"/>
      <c r="Z101" s="33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40"/>
      <c r="AT101" s="351">
        <v>0.08</v>
      </c>
      <c r="AU101" s="352"/>
      <c r="AV101" s="353" t="s">
        <v>48</v>
      </c>
      <c r="AW101" s="353"/>
      <c r="AX101" s="353"/>
      <c r="AY101" s="353"/>
      <c r="AZ101" s="353"/>
      <c r="BA101" s="354"/>
      <c r="BB101" s="345">
        <f>ROUNDDOWN(BB100*0.08,0)</f>
        <v>0</v>
      </c>
      <c r="BC101" s="345"/>
      <c r="BD101" s="345"/>
      <c r="BE101" s="345"/>
      <c r="BF101" s="345"/>
      <c r="BG101" s="346"/>
    </row>
    <row r="102" spans="22:59" s="193" customFormat="1" ht="16.5" customHeight="1">
      <c r="V102" s="355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7"/>
      <c r="AT102" s="358">
        <v>0</v>
      </c>
      <c r="AU102" s="359"/>
      <c r="AV102" s="360" t="s">
        <v>47</v>
      </c>
      <c r="AW102" s="360"/>
      <c r="AX102" s="360"/>
      <c r="AY102" s="360"/>
      <c r="AZ102" s="360"/>
      <c r="BA102" s="361"/>
      <c r="BB102" s="362">
        <f>ROUNDDOWN(SUMIF(V64:W97,"=3",BB64:BG97),0)</f>
        <v>0</v>
      </c>
      <c r="BC102" s="362"/>
      <c r="BD102" s="362"/>
      <c r="BE102" s="362"/>
      <c r="BF102" s="362"/>
      <c r="BG102" s="363"/>
    </row>
    <row r="103" spans="22:59" s="193" customFormat="1" ht="12.75" customHeight="1"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</row>
    <row r="104" spans="22:59" s="193" customFormat="1" ht="11.25" customHeight="1"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F104" s="364"/>
      <c r="AG104" s="364"/>
      <c r="AH104" s="364"/>
      <c r="AI104" s="364"/>
      <c r="AJ104" s="364"/>
      <c r="AK104" s="364"/>
      <c r="AL104" s="364"/>
      <c r="AM104" s="364"/>
      <c r="AN104" s="364"/>
      <c r="AO104" s="364"/>
      <c r="AP104" s="364"/>
      <c r="AQ104" s="364"/>
      <c r="AR104" s="364"/>
      <c r="AS104" s="364"/>
      <c r="AT104" s="364"/>
      <c r="AU104" s="364"/>
      <c r="AV104" s="364"/>
      <c r="AW104" s="364"/>
      <c r="AX104" s="364"/>
      <c r="AY104" s="364"/>
      <c r="AZ104" s="364"/>
      <c r="BA104" s="364"/>
      <c r="BB104" s="364"/>
      <c r="BC104" s="364"/>
      <c r="BD104" s="364"/>
      <c r="BE104" s="364"/>
      <c r="BF104" s="364"/>
      <c r="BG104" s="364"/>
    </row>
    <row r="105" spans="22:59" s="193" customFormat="1" ht="8.25" customHeight="1"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  <c r="AH105" s="364"/>
      <c r="AI105" s="364"/>
      <c r="AJ105" s="364"/>
      <c r="AK105" s="364"/>
      <c r="AL105" s="364"/>
      <c r="AM105" s="364"/>
      <c r="AN105" s="364"/>
      <c r="AO105" s="364"/>
      <c r="AP105" s="364"/>
      <c r="AQ105" s="364"/>
      <c r="AR105" s="364"/>
      <c r="AS105" s="364"/>
      <c r="AT105" s="364"/>
      <c r="AU105" s="364"/>
      <c r="AV105" s="364"/>
      <c r="AW105" s="364"/>
      <c r="AX105" s="364"/>
      <c r="AY105" s="364"/>
      <c r="AZ105" s="364"/>
      <c r="BA105" s="364"/>
      <c r="BB105" s="364"/>
      <c r="BC105" s="364"/>
      <c r="BD105" s="364"/>
      <c r="BE105" s="364"/>
      <c r="BF105" s="364"/>
      <c r="BG105" s="364"/>
    </row>
  </sheetData>
  <sheetProtection algorithmName="SHA-512" hashValue="1rE9SeEu3VRFfH5M0b+HefJnRjJ84tvSbHhai8bwoF1RUrBEV3E4hKgd1Vz2BIkXTLxqpf3kDt0zucQat3wD7g==" saltValue="t6AqYv/MkT+ppyA5pVp9CA==" spinCount="100000" sheet="1" objects="1" scenarios="1" selectLockedCells="1"/>
  <protectedRanges>
    <protectedRange sqref="W24:BF24 BO25 W17:AN18 W22:BF22 AU18:AX18 BO14:BO16 AE15:AF15 AP17:AQ17 X16:AO16 AQ18:AR18 AO18 AI13:AJ13 BO4:BO7 W60:BF60 BO61 W58:BF58 W12:AB15 AU10:AV10 AG12:AG15 AL12:AM15 AH12:AK12 AH14:AK15 AC12:AF14 AS16:AT18 BB7:BE8 AY7:AY8 AY16:BE18 AU7:AV8 AQ16:AR16 AU16:AX16 BO10:BO12 X11:AO11 AY10:BE10" name="編集可能範囲"/>
    <protectedRange sqref="AW28:AW46 AX31:AY46 AV28:AV30 AQ28:AQ46 AU64:AU97 AV64:AV66 AX67:AY97 AW64:AW97 AQ64:AQ97 AU28:AU46" name="範囲2_1"/>
    <protectedRange sqref="AY47 AB28:AO46 X51 V47 AQ28:AR46 AY49 AT49 Y47:AS51 AY51 AT51 AU28:AU46 AW28:AW46 AX31:AY46 AV28:AV30 V64:W97 AV64:AV66 AB64:AO97 AU64:AU97 AX67:AY97 AW64:AW97 AQ64:AR97 V28:W46 AY98 AY100 AT100 AY102 AT102 X102 V98 Y98:AS102" name="編集可能範囲_1"/>
  </protectedRanges>
  <mergeCells count="540">
    <mergeCell ref="V103:BG103"/>
    <mergeCell ref="V104:BG105"/>
    <mergeCell ref="V101:AS101"/>
    <mergeCell ref="AT101:AU101"/>
    <mergeCell ref="AV101:BA101"/>
    <mergeCell ref="BB101:BG101"/>
    <mergeCell ref="V102:AS102"/>
    <mergeCell ref="AT102:AU102"/>
    <mergeCell ref="AV102:BA102"/>
    <mergeCell ref="BB102:BG102"/>
    <mergeCell ref="V99:AS99"/>
    <mergeCell ref="AT99:AU99"/>
    <mergeCell ref="AV99:BA99"/>
    <mergeCell ref="BB99:BG99"/>
    <mergeCell ref="V100:AS100"/>
    <mergeCell ref="AT100:AU100"/>
    <mergeCell ref="AV100:BA100"/>
    <mergeCell ref="BB100:BG100"/>
    <mergeCell ref="AV97:BA97"/>
    <mergeCell ref="BB97:BG97"/>
    <mergeCell ref="V98:X98"/>
    <mergeCell ref="Y98:AS98"/>
    <mergeCell ref="AT98:AU98"/>
    <mergeCell ref="AV98:BA98"/>
    <mergeCell ref="BB98:BG98"/>
    <mergeCell ref="V97:W97"/>
    <mergeCell ref="X97:Y97"/>
    <mergeCell ref="Z97:AB97"/>
    <mergeCell ref="AC97:AP97"/>
    <mergeCell ref="AQ97:AS97"/>
    <mergeCell ref="AT97:AU97"/>
    <mergeCell ref="AV95:BA95"/>
    <mergeCell ref="BB95:BG95"/>
    <mergeCell ref="V96:W96"/>
    <mergeCell ref="X96:Y96"/>
    <mergeCell ref="Z96:AB96"/>
    <mergeCell ref="AC96:AP96"/>
    <mergeCell ref="AQ96:AS96"/>
    <mergeCell ref="AT96:AU96"/>
    <mergeCell ref="AV96:BA96"/>
    <mergeCell ref="BB96:BG96"/>
    <mergeCell ref="V95:W95"/>
    <mergeCell ref="X95:Y95"/>
    <mergeCell ref="Z95:AB95"/>
    <mergeCell ref="AC95:AP95"/>
    <mergeCell ref="AQ95:AS95"/>
    <mergeCell ref="AT95:AU95"/>
    <mergeCell ref="AV93:BA93"/>
    <mergeCell ref="BB93:BG93"/>
    <mergeCell ref="V94:W94"/>
    <mergeCell ref="X94:Y94"/>
    <mergeCell ref="Z94:AB94"/>
    <mergeCell ref="AC94:AP94"/>
    <mergeCell ref="AQ94:AS94"/>
    <mergeCell ref="AT94:AU94"/>
    <mergeCell ref="AV94:BA94"/>
    <mergeCell ref="BB94:BG94"/>
    <mergeCell ref="V93:W93"/>
    <mergeCell ref="X93:Y93"/>
    <mergeCell ref="Z93:AB93"/>
    <mergeCell ref="AC93:AP93"/>
    <mergeCell ref="AQ93:AS93"/>
    <mergeCell ref="AT93:AU93"/>
    <mergeCell ref="AV91:BA91"/>
    <mergeCell ref="BB91:BG91"/>
    <mergeCell ref="V92:W92"/>
    <mergeCell ref="X92:Y92"/>
    <mergeCell ref="Z92:AB92"/>
    <mergeCell ref="AC92:AP92"/>
    <mergeCell ref="AQ92:AS92"/>
    <mergeCell ref="AT92:AU92"/>
    <mergeCell ref="AV92:BA92"/>
    <mergeCell ref="BB92:BG92"/>
    <mergeCell ref="V91:W91"/>
    <mergeCell ref="X91:Y91"/>
    <mergeCell ref="Z91:AB91"/>
    <mergeCell ref="AC91:AP91"/>
    <mergeCell ref="AQ91:AS91"/>
    <mergeCell ref="AT91:AU91"/>
    <mergeCell ref="AV89:BA89"/>
    <mergeCell ref="BB89:BG89"/>
    <mergeCell ref="V90:W90"/>
    <mergeCell ref="X90:Y90"/>
    <mergeCell ref="Z90:AB90"/>
    <mergeCell ref="AC90:AP90"/>
    <mergeCell ref="AQ90:AS90"/>
    <mergeCell ref="AT90:AU90"/>
    <mergeCell ref="AV90:BA90"/>
    <mergeCell ref="BB90:BG90"/>
    <mergeCell ref="V89:W89"/>
    <mergeCell ref="X89:Y89"/>
    <mergeCell ref="Z89:AB89"/>
    <mergeCell ref="AC89:AP89"/>
    <mergeCell ref="AQ89:AS89"/>
    <mergeCell ref="AT89:AU89"/>
    <mergeCell ref="AV87:BA87"/>
    <mergeCell ref="BB87:BG87"/>
    <mergeCell ref="V88:W88"/>
    <mergeCell ref="X88:Y88"/>
    <mergeCell ref="Z88:AB88"/>
    <mergeCell ref="AC88:AP88"/>
    <mergeCell ref="AQ88:AS88"/>
    <mergeCell ref="AT88:AU88"/>
    <mergeCell ref="AV88:BA88"/>
    <mergeCell ref="BB88:BG88"/>
    <mergeCell ref="V87:W87"/>
    <mergeCell ref="X87:Y87"/>
    <mergeCell ref="Z87:AB87"/>
    <mergeCell ref="AC87:AP87"/>
    <mergeCell ref="AQ87:AS87"/>
    <mergeCell ref="AT87:AU87"/>
    <mergeCell ref="AV85:BA85"/>
    <mergeCell ref="BB85:BG85"/>
    <mergeCell ref="V86:W86"/>
    <mergeCell ref="X86:Y86"/>
    <mergeCell ref="Z86:AB86"/>
    <mergeCell ref="AC86:AP86"/>
    <mergeCell ref="AQ86:AS86"/>
    <mergeCell ref="AT86:AU86"/>
    <mergeCell ref="AV86:BA86"/>
    <mergeCell ref="BB86:BG86"/>
    <mergeCell ref="V85:W85"/>
    <mergeCell ref="X85:Y85"/>
    <mergeCell ref="Z85:AB85"/>
    <mergeCell ref="AC85:AP85"/>
    <mergeCell ref="AQ85:AS85"/>
    <mergeCell ref="AT85:AU85"/>
    <mergeCell ref="AV83:BA83"/>
    <mergeCell ref="BB83:BG83"/>
    <mergeCell ref="V84:W84"/>
    <mergeCell ref="X84:Y84"/>
    <mergeCell ref="Z84:AB84"/>
    <mergeCell ref="AC84:AP84"/>
    <mergeCell ref="AQ84:AS84"/>
    <mergeCell ref="AT84:AU84"/>
    <mergeCell ref="AV84:BA84"/>
    <mergeCell ref="BB84:BG84"/>
    <mergeCell ref="V83:W83"/>
    <mergeCell ref="X83:Y83"/>
    <mergeCell ref="Z83:AB83"/>
    <mergeCell ref="AC83:AP83"/>
    <mergeCell ref="AQ83:AS83"/>
    <mergeCell ref="AT83:AU83"/>
    <mergeCell ref="AV81:BA81"/>
    <mergeCell ref="BB81:BG81"/>
    <mergeCell ref="V82:W82"/>
    <mergeCell ref="X82:Y82"/>
    <mergeCell ref="Z82:AB82"/>
    <mergeCell ref="AC82:AP82"/>
    <mergeCell ref="AQ82:AS82"/>
    <mergeCell ref="AT82:AU82"/>
    <mergeCell ref="AV82:BA82"/>
    <mergeCell ref="BB82:BG82"/>
    <mergeCell ref="V81:W81"/>
    <mergeCell ref="X81:Y81"/>
    <mergeCell ref="Z81:AB81"/>
    <mergeCell ref="AC81:AP81"/>
    <mergeCell ref="AQ81:AS81"/>
    <mergeCell ref="AT81:AU81"/>
    <mergeCell ref="AV79:BA79"/>
    <mergeCell ref="BB79:BG79"/>
    <mergeCell ref="V80:W80"/>
    <mergeCell ref="X80:Y80"/>
    <mergeCell ref="Z80:AB80"/>
    <mergeCell ref="AC80:AP80"/>
    <mergeCell ref="AQ80:AS80"/>
    <mergeCell ref="AT80:AU80"/>
    <mergeCell ref="AV80:BA80"/>
    <mergeCell ref="BB80:BG80"/>
    <mergeCell ref="V79:W79"/>
    <mergeCell ref="X79:Y79"/>
    <mergeCell ref="Z79:AB79"/>
    <mergeCell ref="AC79:AP79"/>
    <mergeCell ref="AQ79:AS79"/>
    <mergeCell ref="AT79:AU79"/>
    <mergeCell ref="AV77:BA77"/>
    <mergeCell ref="BB77:BG77"/>
    <mergeCell ref="V78:W78"/>
    <mergeCell ref="X78:Y78"/>
    <mergeCell ref="Z78:AB78"/>
    <mergeCell ref="AC78:AP78"/>
    <mergeCell ref="AQ78:AS78"/>
    <mergeCell ref="AT78:AU78"/>
    <mergeCell ref="AV78:BA78"/>
    <mergeCell ref="BB78:BG78"/>
    <mergeCell ref="V77:W77"/>
    <mergeCell ref="X77:Y77"/>
    <mergeCell ref="Z77:AB77"/>
    <mergeCell ref="AC77:AP77"/>
    <mergeCell ref="AQ77:AS77"/>
    <mergeCell ref="AT77:AU77"/>
    <mergeCell ref="AV75:BA75"/>
    <mergeCell ref="BB75:BG75"/>
    <mergeCell ref="V76:W76"/>
    <mergeCell ref="X76:Y76"/>
    <mergeCell ref="Z76:AB76"/>
    <mergeCell ref="AC76:AP76"/>
    <mergeCell ref="AQ76:AS76"/>
    <mergeCell ref="AT76:AU76"/>
    <mergeCell ref="AV76:BA76"/>
    <mergeCell ref="BB76:BG76"/>
    <mergeCell ref="V75:W75"/>
    <mergeCell ref="X75:Y75"/>
    <mergeCell ref="Z75:AB75"/>
    <mergeCell ref="AC75:AP75"/>
    <mergeCell ref="AQ75:AS75"/>
    <mergeCell ref="AT75:AU75"/>
    <mergeCell ref="AV73:BA73"/>
    <mergeCell ref="BB73:BG73"/>
    <mergeCell ref="V74:W74"/>
    <mergeCell ref="X74:Y74"/>
    <mergeCell ref="Z74:AB74"/>
    <mergeCell ref="AC74:AP74"/>
    <mergeCell ref="AQ74:AS74"/>
    <mergeCell ref="AT74:AU74"/>
    <mergeCell ref="AV74:BA74"/>
    <mergeCell ref="BB74:BG74"/>
    <mergeCell ref="V73:W73"/>
    <mergeCell ref="X73:Y73"/>
    <mergeCell ref="Z73:AB73"/>
    <mergeCell ref="AC73:AP73"/>
    <mergeCell ref="AQ73:AS73"/>
    <mergeCell ref="AT73:AU73"/>
    <mergeCell ref="AV71:BA71"/>
    <mergeCell ref="BB71:BG71"/>
    <mergeCell ref="V72:W72"/>
    <mergeCell ref="X72:Y72"/>
    <mergeCell ref="Z72:AB72"/>
    <mergeCell ref="AC72:AP72"/>
    <mergeCell ref="AQ72:AS72"/>
    <mergeCell ref="AT72:AU72"/>
    <mergeCell ref="AV72:BA72"/>
    <mergeCell ref="BB72:BG72"/>
    <mergeCell ref="V71:W71"/>
    <mergeCell ref="X71:Y71"/>
    <mergeCell ref="Z71:AB71"/>
    <mergeCell ref="AC71:AP71"/>
    <mergeCell ref="AQ71:AS71"/>
    <mergeCell ref="AT71:AU71"/>
    <mergeCell ref="AV69:BA69"/>
    <mergeCell ref="BB69:BG69"/>
    <mergeCell ref="V70:W70"/>
    <mergeCell ref="X70:Y70"/>
    <mergeCell ref="Z70:AB70"/>
    <mergeCell ref="AC70:AP70"/>
    <mergeCell ref="AQ70:AS70"/>
    <mergeCell ref="AT70:AU70"/>
    <mergeCell ref="AV70:BA70"/>
    <mergeCell ref="BB70:BG70"/>
    <mergeCell ref="V69:W69"/>
    <mergeCell ref="X69:Y69"/>
    <mergeCell ref="Z69:AB69"/>
    <mergeCell ref="AC69:AP69"/>
    <mergeCell ref="AQ69:AS69"/>
    <mergeCell ref="AT69:AU69"/>
    <mergeCell ref="AV67:BA67"/>
    <mergeCell ref="BB67:BG67"/>
    <mergeCell ref="V68:W68"/>
    <mergeCell ref="X68:Y68"/>
    <mergeCell ref="Z68:AB68"/>
    <mergeCell ref="AC68:AP68"/>
    <mergeCell ref="AQ68:AS68"/>
    <mergeCell ref="AT68:AU68"/>
    <mergeCell ref="AV68:BA68"/>
    <mergeCell ref="BB68:BG68"/>
    <mergeCell ref="V67:W67"/>
    <mergeCell ref="X67:Y67"/>
    <mergeCell ref="Z67:AB67"/>
    <mergeCell ref="AC67:AP67"/>
    <mergeCell ref="AQ67:AS67"/>
    <mergeCell ref="AT67:AU67"/>
    <mergeCell ref="AV65:BA65"/>
    <mergeCell ref="BB65:BG65"/>
    <mergeCell ref="V66:W66"/>
    <mergeCell ref="X66:Y66"/>
    <mergeCell ref="Z66:AB66"/>
    <mergeCell ref="AC66:AP66"/>
    <mergeCell ref="AQ66:AS66"/>
    <mergeCell ref="AT66:AU66"/>
    <mergeCell ref="AV66:BA66"/>
    <mergeCell ref="BB66:BG66"/>
    <mergeCell ref="V65:W65"/>
    <mergeCell ref="X65:Y65"/>
    <mergeCell ref="Z65:AB65"/>
    <mergeCell ref="AC65:AP65"/>
    <mergeCell ref="AQ65:AS65"/>
    <mergeCell ref="AT65:AU65"/>
    <mergeCell ref="AV63:BA63"/>
    <mergeCell ref="BB63:BG63"/>
    <mergeCell ref="V64:W64"/>
    <mergeCell ref="X64:Y64"/>
    <mergeCell ref="Z64:AB64"/>
    <mergeCell ref="AC64:AP64"/>
    <mergeCell ref="AQ64:AS64"/>
    <mergeCell ref="AT64:AU64"/>
    <mergeCell ref="AV64:BA64"/>
    <mergeCell ref="BB64:BG64"/>
    <mergeCell ref="V63:W63"/>
    <mergeCell ref="X63:Y63"/>
    <mergeCell ref="Z63:AB63"/>
    <mergeCell ref="AC63:AP63"/>
    <mergeCell ref="AQ63:AS63"/>
    <mergeCell ref="AT63:AU63"/>
    <mergeCell ref="AO58:AT59"/>
    <mergeCell ref="AU58:AZ59"/>
    <mergeCell ref="BA58:BG59"/>
    <mergeCell ref="AO60:AT61"/>
    <mergeCell ref="AU60:AZ61"/>
    <mergeCell ref="BA60:BG61"/>
    <mergeCell ref="V51:AS51"/>
    <mergeCell ref="AT51:AU51"/>
    <mergeCell ref="AV51:BA51"/>
    <mergeCell ref="BB51:BG51"/>
    <mergeCell ref="V53:BG54"/>
    <mergeCell ref="V55:BG56"/>
    <mergeCell ref="V49:AS49"/>
    <mergeCell ref="AT49:AU49"/>
    <mergeCell ref="AV49:BA49"/>
    <mergeCell ref="BB49:BG49"/>
    <mergeCell ref="V50:AS50"/>
    <mergeCell ref="AT50:AU50"/>
    <mergeCell ref="AV50:BA50"/>
    <mergeCell ref="BB50:BG50"/>
    <mergeCell ref="V47:X47"/>
    <mergeCell ref="Y47:AS47"/>
    <mergeCell ref="AT47:AU47"/>
    <mergeCell ref="AV47:BA47"/>
    <mergeCell ref="BB47:BG47"/>
    <mergeCell ref="V48:AS48"/>
    <mergeCell ref="AT48:AU48"/>
    <mergeCell ref="AV48:BA48"/>
    <mergeCell ref="BB48:BG48"/>
    <mergeCell ref="AV45:BA45"/>
    <mergeCell ref="BB45:BG45"/>
    <mergeCell ref="V46:W46"/>
    <mergeCell ref="X46:Y46"/>
    <mergeCell ref="Z46:AB46"/>
    <mergeCell ref="AC46:AP46"/>
    <mergeCell ref="AQ46:AS46"/>
    <mergeCell ref="AT46:AU46"/>
    <mergeCell ref="AV46:BA46"/>
    <mergeCell ref="BB46:BG46"/>
    <mergeCell ref="V45:W45"/>
    <mergeCell ref="X45:Y45"/>
    <mergeCell ref="Z45:AB45"/>
    <mergeCell ref="AC45:AP45"/>
    <mergeCell ref="AQ45:AS45"/>
    <mergeCell ref="AT45:AU45"/>
    <mergeCell ref="AV43:BA43"/>
    <mergeCell ref="BB43:BG43"/>
    <mergeCell ref="V44:W44"/>
    <mergeCell ref="X44:Y44"/>
    <mergeCell ref="Z44:AB44"/>
    <mergeCell ref="AC44:AP44"/>
    <mergeCell ref="AQ44:AS44"/>
    <mergeCell ref="AT44:AU44"/>
    <mergeCell ref="AV44:BA44"/>
    <mergeCell ref="BB44:BG44"/>
    <mergeCell ref="V43:W43"/>
    <mergeCell ref="X43:Y43"/>
    <mergeCell ref="Z43:AB43"/>
    <mergeCell ref="AC43:AP43"/>
    <mergeCell ref="AQ43:AS43"/>
    <mergeCell ref="AT43:AU43"/>
    <mergeCell ref="AV41:BA41"/>
    <mergeCell ref="BB41:BG41"/>
    <mergeCell ref="V42:W42"/>
    <mergeCell ref="X42:Y42"/>
    <mergeCell ref="Z42:AB42"/>
    <mergeCell ref="AC42:AP42"/>
    <mergeCell ref="AQ42:AS42"/>
    <mergeCell ref="AT42:AU42"/>
    <mergeCell ref="AV42:BA42"/>
    <mergeCell ref="BB42:BG42"/>
    <mergeCell ref="V41:W41"/>
    <mergeCell ref="X41:Y41"/>
    <mergeCell ref="Z41:AB41"/>
    <mergeCell ref="AC41:AP41"/>
    <mergeCell ref="AQ41:AS41"/>
    <mergeCell ref="AT41:AU41"/>
    <mergeCell ref="AV39:BA39"/>
    <mergeCell ref="BB39:BG39"/>
    <mergeCell ref="V40:W40"/>
    <mergeCell ref="X40:Y40"/>
    <mergeCell ref="Z40:AB40"/>
    <mergeCell ref="AC40:AP40"/>
    <mergeCell ref="AQ40:AS40"/>
    <mergeCell ref="AT40:AU40"/>
    <mergeCell ref="AV40:BA40"/>
    <mergeCell ref="BB40:BG40"/>
    <mergeCell ref="V39:W39"/>
    <mergeCell ref="X39:Y39"/>
    <mergeCell ref="Z39:AB39"/>
    <mergeCell ref="AC39:AP39"/>
    <mergeCell ref="AQ39:AS39"/>
    <mergeCell ref="AT39:AU39"/>
    <mergeCell ref="AV37:BA37"/>
    <mergeCell ref="BB37:BG37"/>
    <mergeCell ref="V38:W38"/>
    <mergeCell ref="X38:Y38"/>
    <mergeCell ref="Z38:AB38"/>
    <mergeCell ref="AC38:AP38"/>
    <mergeCell ref="AQ38:AS38"/>
    <mergeCell ref="AT38:AU38"/>
    <mergeCell ref="AV38:BA38"/>
    <mergeCell ref="BB38:BG38"/>
    <mergeCell ref="V37:W37"/>
    <mergeCell ref="X37:Y37"/>
    <mergeCell ref="Z37:AB37"/>
    <mergeCell ref="AC37:AP37"/>
    <mergeCell ref="AQ37:AS37"/>
    <mergeCell ref="AT37:AU37"/>
    <mergeCell ref="AV35:BA35"/>
    <mergeCell ref="BB35:BG35"/>
    <mergeCell ref="V36:W36"/>
    <mergeCell ref="X36:Y36"/>
    <mergeCell ref="Z36:AB36"/>
    <mergeCell ref="AC36:AP36"/>
    <mergeCell ref="AQ36:AS36"/>
    <mergeCell ref="AT36:AU36"/>
    <mergeCell ref="AV36:BA36"/>
    <mergeCell ref="BB36:BG36"/>
    <mergeCell ref="V35:W35"/>
    <mergeCell ref="X35:Y35"/>
    <mergeCell ref="Z35:AB35"/>
    <mergeCell ref="AC35:AP35"/>
    <mergeCell ref="AQ35:AS35"/>
    <mergeCell ref="AT35:AU35"/>
    <mergeCell ref="AV33:BA33"/>
    <mergeCell ref="BB33:BG33"/>
    <mergeCell ref="V34:W34"/>
    <mergeCell ref="X34:Y34"/>
    <mergeCell ref="Z34:AB34"/>
    <mergeCell ref="AC34:AP34"/>
    <mergeCell ref="AQ34:AS34"/>
    <mergeCell ref="AT34:AU34"/>
    <mergeCell ref="AV34:BA34"/>
    <mergeCell ref="BB34:BG34"/>
    <mergeCell ref="V33:W33"/>
    <mergeCell ref="X33:Y33"/>
    <mergeCell ref="Z33:AB33"/>
    <mergeCell ref="AC33:AP33"/>
    <mergeCell ref="AQ33:AS33"/>
    <mergeCell ref="AT33:AU33"/>
    <mergeCell ref="AV31:BA31"/>
    <mergeCell ref="BB31:BG31"/>
    <mergeCell ref="V32:W32"/>
    <mergeCell ref="X32:Y32"/>
    <mergeCell ref="Z32:AB32"/>
    <mergeCell ref="AC32:AP32"/>
    <mergeCell ref="AQ32:AS32"/>
    <mergeCell ref="AT32:AU32"/>
    <mergeCell ref="AV32:BA32"/>
    <mergeCell ref="BB32:BG32"/>
    <mergeCell ref="V31:W31"/>
    <mergeCell ref="X31:Y31"/>
    <mergeCell ref="Z31:AB31"/>
    <mergeCell ref="AC31:AP31"/>
    <mergeCell ref="AQ31:AS31"/>
    <mergeCell ref="AT31:AU31"/>
    <mergeCell ref="AV29:BA29"/>
    <mergeCell ref="BB29:BG29"/>
    <mergeCell ref="V30:W30"/>
    <mergeCell ref="X30:Y30"/>
    <mergeCell ref="Z30:AB30"/>
    <mergeCell ref="AC30:AP30"/>
    <mergeCell ref="AQ30:AS30"/>
    <mergeCell ref="AT30:AU30"/>
    <mergeCell ref="AV30:BA30"/>
    <mergeCell ref="BB30:BG30"/>
    <mergeCell ref="V29:W29"/>
    <mergeCell ref="X29:Y29"/>
    <mergeCell ref="Z29:AB29"/>
    <mergeCell ref="AC29:AP29"/>
    <mergeCell ref="AQ29:AS29"/>
    <mergeCell ref="AT29:AU29"/>
    <mergeCell ref="AV27:BA27"/>
    <mergeCell ref="BB27:BG27"/>
    <mergeCell ref="V28:W28"/>
    <mergeCell ref="X28:Y28"/>
    <mergeCell ref="Z28:AB28"/>
    <mergeCell ref="AC28:AP28"/>
    <mergeCell ref="AQ28:AS28"/>
    <mergeCell ref="AT28:AU28"/>
    <mergeCell ref="AV28:BA28"/>
    <mergeCell ref="BB28:BG28"/>
    <mergeCell ref="V27:W27"/>
    <mergeCell ref="X27:Y27"/>
    <mergeCell ref="Z27:AB27"/>
    <mergeCell ref="AC27:AP27"/>
    <mergeCell ref="AQ27:AS27"/>
    <mergeCell ref="AT27:AU27"/>
    <mergeCell ref="AO22:AT23"/>
    <mergeCell ref="AU22:AZ23"/>
    <mergeCell ref="BA22:BG23"/>
    <mergeCell ref="V24:AB25"/>
    <mergeCell ref="AC24:AH25"/>
    <mergeCell ref="AI24:AN25"/>
    <mergeCell ref="AO24:AT25"/>
    <mergeCell ref="AU24:AZ25"/>
    <mergeCell ref="BA24:BG25"/>
    <mergeCell ref="V22:AB23"/>
    <mergeCell ref="AC22:AH23"/>
    <mergeCell ref="AI22:AN23"/>
    <mergeCell ref="X14:AB14"/>
    <mergeCell ref="AC14:AN14"/>
    <mergeCell ref="X15:AB15"/>
    <mergeCell ref="AC15:AN15"/>
    <mergeCell ref="W17:AN17"/>
    <mergeCell ref="W18:AN18"/>
    <mergeCell ref="V12:W15"/>
    <mergeCell ref="X12:AB12"/>
    <mergeCell ref="AC12:AN12"/>
    <mergeCell ref="X13:AB13"/>
    <mergeCell ref="AC13:AE13"/>
    <mergeCell ref="AF13:AN13"/>
    <mergeCell ref="V19:AB20"/>
    <mergeCell ref="AC19:AK20"/>
    <mergeCell ref="AL19:AN20"/>
    <mergeCell ref="V8:AA10"/>
    <mergeCell ref="AB8:AP9"/>
    <mergeCell ref="AQ8:AT10"/>
    <mergeCell ref="AU8:AX8"/>
    <mergeCell ref="AY8:BG8"/>
    <mergeCell ref="AU9:AX9"/>
    <mergeCell ref="AY9:BG9"/>
    <mergeCell ref="AB10:AP10"/>
    <mergeCell ref="AU10:AX10"/>
    <mergeCell ref="AY10:BG10"/>
    <mergeCell ref="V5:AI5"/>
    <mergeCell ref="AJ5:AK5"/>
    <mergeCell ref="AW5:AY5"/>
    <mergeCell ref="BA5:BB5"/>
    <mergeCell ref="BD5:BE5"/>
    <mergeCell ref="AQ6:AS6"/>
    <mergeCell ref="V2:BG3"/>
    <mergeCell ref="V7:AA7"/>
    <mergeCell ref="AB7:AT7"/>
    <mergeCell ref="AU7:AX7"/>
    <mergeCell ref="AY7:BG7"/>
  </mergeCells>
  <phoneticPr fontId="1"/>
  <conditionalFormatting sqref="V28:X46 Z28:Z46 AC28:AC46 AQ28:AQ46 AV28:AV46 BB28:BG46">
    <cfRule type="expression" dxfId="11" priority="5">
      <formula>MOD(ROW(),2)=1</formula>
    </cfRule>
  </conditionalFormatting>
  <conditionalFormatting sqref="V64:BG97">
    <cfRule type="expression" dxfId="10" priority="1">
      <formula>MOD(ROW(),2)=1</formula>
    </cfRule>
  </conditionalFormatting>
  <conditionalFormatting sqref="AT28:AT46">
    <cfRule type="expression" dxfId="9" priority="3">
      <formula>MOD(ROW(),2)=1</formula>
    </cfRule>
  </conditionalFormatting>
  <conditionalFormatting sqref="AV28:AV30">
    <cfRule type="expression" dxfId="8" priority="7">
      <formula>MOD(W2,1)&gt;0</formula>
    </cfRule>
  </conditionalFormatting>
  <conditionalFormatting sqref="AV64:AV66">
    <cfRule type="expression" dxfId="7" priority="2">
      <formula>MOD(W38,1)&gt;0</formula>
    </cfRule>
  </conditionalFormatting>
  <conditionalFormatting sqref="BB28:BG46 BB64:BG94">
    <cfRule type="expression" dxfId="6" priority="12">
      <formula>MOD(W2,1)&gt;0</formula>
    </cfRule>
  </conditionalFormatting>
  <conditionalFormatting sqref="BB47:BG51">
    <cfRule type="expression" dxfId="5" priority="8">
      <formula>MOD(W31,1)&gt;0</formula>
    </cfRule>
  </conditionalFormatting>
  <conditionalFormatting sqref="BB88:BG91">
    <cfRule type="expression" dxfId="4" priority="14">
      <formula>MOD(W53,1)&gt;0</formula>
    </cfRule>
  </conditionalFormatting>
  <conditionalFormatting sqref="BB92:BG93">
    <cfRule type="expression" dxfId="3" priority="10">
      <formula>MOD(W53,1)&gt;0</formula>
    </cfRule>
  </conditionalFormatting>
  <conditionalFormatting sqref="BB94:BG94">
    <cfRule type="expression" dxfId="2" priority="9">
      <formula>MOD(W53,1)&gt;0</formula>
    </cfRule>
  </conditionalFormatting>
  <conditionalFormatting sqref="BB95:BG97">
    <cfRule type="expression" dxfId="1" priority="13">
      <formula>MOD(W53,1)&gt;0</formula>
    </cfRule>
  </conditionalFormatting>
  <conditionalFormatting sqref="BB98:BG102">
    <cfRule type="expression" dxfId="0" priority="11">
      <formula>MOD(W67,1)&gt;0</formula>
    </cfRule>
  </conditionalFormatting>
  <dataValidations count="8">
    <dataValidation type="list" allowBlank="1" showInputMessage="1" sqref="V5" xr:uid="{6C1E7538-540F-4A8E-8AA5-0A5A42C76A48}">
      <formula1>"株式会社　豊岡建設,株式会社　サポート,株式会社　早川運輸"</formula1>
    </dataValidation>
    <dataValidation type="list" allowBlank="1" showInputMessage="1" showErrorMessage="1" sqref="AC13" xr:uid="{DC57CBAB-2BF6-48BE-B478-3AB75D47902F}">
      <formula1>"普通,当座"</formula1>
    </dataValidation>
    <dataValidation type="list" allowBlank="1" showInputMessage="1" showErrorMessage="1" sqref="BO61" xr:uid="{D2213B21-FBAF-4CF7-81B5-7E9647146CFF}">
      <formula1>#REF!</formula1>
    </dataValidation>
    <dataValidation type="whole" imeMode="off" allowBlank="1" showInputMessage="1" showErrorMessage="1" sqref="BO16 BO7 BO12" xr:uid="{1BF39959-A241-4195-AA66-962BAA1EE3A6}">
      <formula1>1</formula1>
      <formula2>31</formula2>
    </dataValidation>
    <dataValidation type="whole" imeMode="off" allowBlank="1" showInputMessage="1" showErrorMessage="1" sqref="BO15 BO6 BO11" xr:uid="{8C1D47F3-6A22-4385-8578-5FF78B5E620E}">
      <formula1>1</formula1>
      <formula2>12</formula2>
    </dataValidation>
    <dataValidation type="whole" imeMode="off" allowBlank="1" showInputMessage="1" showErrorMessage="1" sqref="BO5 BO14 BO10" xr:uid="{D4B9CDA4-37A7-4C85-84EC-1E67CA86642C}">
      <formula1>1970</formula1>
      <formula2>2100</formula2>
    </dataValidation>
    <dataValidation imeMode="on" allowBlank="1" showInputMessage="1" showErrorMessage="1" sqref="W17:AN18 AO16 AC14 X11 V47 AP17 AO18 X16:AN17 AC12 V12:V15 AD11:AO11 V98" xr:uid="{FB96726F-9166-455D-9305-DB52E6761B3F}"/>
    <dataValidation imeMode="off" allowBlank="1" showInputMessage="1" showErrorMessage="1" sqref="AV28:AV30 AQ64:AQ97 AT51 AT49 AQ28:AQ46 AV64:AV66 AT102 AT100" xr:uid="{269A62CB-16A1-4593-A279-B90793BBB837}"/>
  </dataValidations>
  <hyperlinks>
    <hyperlink ref="AY9" r:id="rId1" xr:uid="{92D00E9C-7277-4E89-9929-7F4B72F1391C}"/>
    <hyperlink ref="BL26" r:id="rId2" xr:uid="{CC29D521-731E-43E7-806E-C58CAF597D81}"/>
  </hyperlinks>
  <pageMargins left="0.70866141732283472" right="0.70866141732283472" top="0.19685039370078741" bottom="0.19685039370078741" header="0" footer="0"/>
  <pageSetup paperSize="8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記入例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テンプレートBANK</dc:creator>
  <cp:lastModifiedBy>Owner</cp:lastModifiedBy>
  <cp:lastPrinted>2023-04-27T03:55:57Z</cp:lastPrinted>
  <dcterms:created xsi:type="dcterms:W3CDTF">2017-03-10T03:47:35Z</dcterms:created>
  <dcterms:modified xsi:type="dcterms:W3CDTF">2023-04-27T03:58:55Z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4335f356-dca9-4019-8206-bb8235c7db27</vt:lpwstr>
  </property>
</Properties>
</file>